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ntent Plan" sheetId="2" state="visible" r:id="rId2"/>
    <sheet xmlns:r="http://schemas.openxmlformats.org/officeDocument/2006/relationships" name="This Month" sheetId="3" state="visible" r:id="rId3"/>
    <sheet xmlns:r="http://schemas.openxmlformats.org/officeDocument/2006/relationships" name="Review Log" sheetId="4" state="visible" r:id="rId4"/>
    <sheet xmlns:r="http://schemas.openxmlformats.org/officeDocument/2006/relationships" name="Calc" sheetId="5" state="hidden" r:id="rId5"/>
  </sheets>
  <definedNames>
    <definedName name="_xlnm._FilterDatabase" localSheetId="1" hidden="1">'Content Plan'!$A$4:$W$504</definedName>
    <definedName name="_xlnm._FilterDatabase" localSheetId="3" hidden="1">'Review Log'!$A$4:$K$304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 mmm yyyy"/>
    <numFmt numFmtId="165" formatCode="yyyy-mm-dd"/>
    <numFmt numFmtId="166" formatCode="mmmm yyyy"/>
  </numFmts>
  <fonts count="10">
    <font>
      <name val="Calibri"/>
      <family val="2"/>
      <color theme="1"/>
      <sz val="11"/>
      <scheme val="minor"/>
    </font>
    <font>
      <b val="1"/>
      <color rgb="001F2328"/>
      <sz val="16"/>
    </font>
    <font>
      <i val="1"/>
      <color rgb="0057606A"/>
    </font>
    <font>
      <b val="1"/>
      <color rgb="001F2328"/>
      <sz val="12"/>
    </font>
    <font>
      <b val="1"/>
      <color rgb="00FFFFFF"/>
    </font>
    <font>
      <b val="1"/>
      <color rgb="001F2A44"/>
    </font>
    <font>
      <b val="1"/>
      <color rgb="003D4B66"/>
    </font>
    <font>
      <b val="1"/>
      <color rgb="001F2328"/>
    </font>
    <font>
      <color rgb="001F2328"/>
    </font>
    <font>
      <color rgb="0057606A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8DB"/>
      </patternFill>
    </fill>
    <fill>
      <patternFill patternType="solid">
        <fgColor rgb="00E6E8EB"/>
      </patternFill>
    </fill>
    <fill>
      <patternFill patternType="solid">
        <fgColor rgb="003D4B66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pivotButton="0" quotePrefix="0" xfId="0"/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8" fillId="6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7" fillId="0" borderId="0" pivotButton="0" quotePrefix="0" xfId="0"/>
    <xf numFmtId="166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9" fillId="0" borderId="0" pivotButton="0" quotePrefix="0" xfId="0"/>
    <xf numFmtId="0" fontId="7" fillId="4" borderId="1" pivotButton="0" quotePrefix="0" xfId="0"/>
    <xf numFmtId="0" fontId="0" fillId="6" borderId="0" applyAlignment="1" pivotButton="0" quotePrefix="0" xfId="0">
      <alignment vertical="top" wrapText="1"/>
    </xf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8A4B00"/>
      </font>
      <fill>
        <patternFill patternType="solid">
          <fgColor rgb="00FDE7C2"/>
        </patternFill>
      </fill>
    </dxf>
    <dxf>
      <font>
        <b val="1"/>
        <color rgb="00B42318"/>
      </font>
    </dxf>
    <dxf>
      <font>
        <color rgb="0057606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2A44"/>
    <outlinePr summaryBelow="1" summaryRight="1"/>
    <pageSetUpPr/>
  </sheetPr>
  <dimension ref="B2:F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Content Calendar Template</t>
        </is>
      </c>
    </row>
    <row r="3">
      <c r="B3" s="2" t="inlineStr">
        <is>
          <t>A free workbook from Gatilab (gatilab.com) for planning SEO articles and content updates.</t>
        </is>
      </c>
    </row>
    <row r="6">
      <c r="B6" s="3" t="inlineStr">
        <is>
          <t>How to use it</t>
        </is>
      </c>
    </row>
    <row r="7" ht="20" customHeight="1">
      <c r="B7" s="4" t="inlineStr">
        <is>
          <t>1. Add your team in the Owners list below. Use names or roles, one per cell.</t>
        </is>
      </c>
    </row>
    <row r="8" ht="20" customHeight="1">
      <c r="B8" s="4" t="inlineStr">
        <is>
          <t>2. Go to Content Plan and add your next article or update in the first empty row.</t>
        </is>
      </c>
    </row>
    <row r="9" ht="20" customHeight="1">
      <c r="B9" s="4" t="inlineStr">
        <is>
          <t>3. Give it a Work ID (for example CC-010), a title, an owner, a stage, a next action and a due date.</t>
        </is>
      </c>
    </row>
    <row r="10" ht="20" customHeight="1">
      <c r="B10" s="4" t="inlineStr">
        <is>
          <t>4. Open This Month to see publications for the month and the actions due this week.</t>
        </is>
      </c>
    </row>
    <row r="11" ht="20" customHeight="1">
      <c r="B11" s="4" t="inlineStr">
        <is>
          <t>5. After an article has been live for a while, add a row to Review Log and record your decision.</t>
        </is>
      </c>
    </row>
    <row r="13">
      <c r="B13" s="3" t="inlineStr">
        <is>
          <t>Example data</t>
        </is>
      </c>
    </row>
    <row r="14" ht="36" customHeight="1">
      <c r="B14" s="4" t="inlineStr">
        <is>
          <t>Rows 5 to 12 in Content Plan and row 5 in Review Log are fictional examples for a small booking-software business. Delete those rows when you are ready to start.</t>
        </is>
      </c>
    </row>
    <row r="15" ht="20" customHeight="1">
      <c r="B15" s="4" t="inlineStr">
        <is>
          <t>This Month is set to October 2026 so the examples show up. Clear the Month and Week cells there to follow today's date.</t>
        </is>
      </c>
    </row>
    <row r="17">
      <c r="B17" s="3" t="inlineStr">
        <is>
          <t>Good to know</t>
        </is>
      </c>
    </row>
    <row r="18" ht="36" customHeight="1">
      <c r="B18" s="4" t="inlineStr">
        <is>
          <t>Type only in Content Plan, Review Log, the lists below and the three yellow cells on This Month. Gray columns and This Month's lists fill in automatically.</t>
        </is>
      </c>
    </row>
    <row r="19" ht="20" customHeight="1">
      <c r="B19" s="4" t="inlineStr">
        <is>
          <t>Add new work in the next empty row instead of inserting rows in the middle, so the Check column keeps working for every row.</t>
        </is>
      </c>
    </row>
    <row r="20" ht="20" customHeight="1">
      <c r="B20" s="4" t="inlineStr">
        <is>
          <t>Work IDs are typed by hand and never change. A refresh gets a new ID and keeps the existing Article URL.</t>
        </is>
      </c>
    </row>
    <row r="21" ht="20" customHeight="1">
      <c r="B21" s="4" t="inlineStr">
        <is>
          <t>A blank number in Review Log means unknown, not zero.</t>
        </is>
      </c>
    </row>
    <row r="23">
      <c r="B23" s="3" t="inlineStr">
        <is>
          <t>Licence</t>
        </is>
      </c>
    </row>
    <row r="24" ht="20" customHeight="1">
      <c r="B24" s="4" t="inlineStr">
        <is>
          <t>Free to use, copy and adapt for your own work and your clients. Please don't resell or republish the template itself.</t>
        </is>
      </c>
    </row>
    <row r="26">
      <c r="B26" s="3" t="inlineStr">
        <is>
          <t>Dropdown lists (add or rename items here)</t>
        </is>
      </c>
    </row>
    <row r="27">
      <c r="B27" s="5" t="inlineStr">
        <is>
          <t>Owners</t>
        </is>
      </c>
      <c r="C27" s="5" t="inlineStr">
        <is>
          <t>Stages</t>
        </is>
      </c>
      <c r="D27" s="5" t="inlineStr">
        <is>
          <t>Work Types</t>
        </is>
      </c>
      <c r="E27" s="5" t="inlineStr">
        <is>
          <t>Search Intent</t>
        </is>
      </c>
    </row>
    <row r="28">
      <c r="B28" s="6" t="inlineStr">
        <is>
          <t>Editor</t>
        </is>
      </c>
      <c r="C28" s="6" t="inlineStr">
        <is>
          <t>Idea</t>
        </is>
      </c>
      <c r="D28" s="6" t="inlineStr">
        <is>
          <t>New</t>
        </is>
      </c>
      <c r="E28" s="6" t="inlineStr">
        <is>
          <t>Informational</t>
        </is>
      </c>
    </row>
    <row r="29">
      <c r="B29" s="6" t="inlineStr">
        <is>
          <t>Writer</t>
        </is>
      </c>
      <c r="C29" s="6" t="inlineStr">
        <is>
          <t>Research</t>
        </is>
      </c>
      <c r="D29" s="6" t="inlineStr">
        <is>
          <t>Refresh</t>
        </is>
      </c>
      <c r="E29" s="6" t="inlineStr">
        <is>
          <t>Commercial</t>
        </is>
      </c>
    </row>
    <row r="30">
      <c r="B30" s="6" t="inlineStr">
        <is>
          <t>Researcher</t>
        </is>
      </c>
      <c r="C30" s="6" t="inlineStr">
        <is>
          <t>Draft</t>
        </is>
      </c>
      <c r="D30" s="6" t="n"/>
      <c r="E30" s="6" t="inlineStr">
        <is>
          <t>Transactional</t>
        </is>
      </c>
    </row>
    <row r="31">
      <c r="B31" s="6" t="inlineStr">
        <is>
          <t>SEO Lead</t>
        </is>
      </c>
      <c r="C31" s="6" t="inlineStr">
        <is>
          <t>Review</t>
        </is>
      </c>
      <c r="D31" s="6" t="n"/>
      <c r="E31" s="6" t="inlineStr">
        <is>
          <t>Navigational</t>
        </is>
      </c>
    </row>
    <row r="32">
      <c r="B32" s="6" t="n"/>
      <c r="C32" s="6" t="inlineStr">
        <is>
          <t>Ready</t>
        </is>
      </c>
      <c r="D32" s="6" t="n"/>
      <c r="E32" s="6" t="n"/>
    </row>
    <row r="33">
      <c r="B33" s="6" t="n"/>
      <c r="C33" s="6" t="inlineStr">
        <is>
          <t>Published</t>
        </is>
      </c>
      <c r="D33" s="6" t="n"/>
      <c r="E33" s="6" t="n"/>
    </row>
    <row r="34">
      <c r="B34" s="6" t="n"/>
      <c r="C34" s="6" t="n"/>
      <c r="D34" s="6" t="n"/>
      <c r="E34" s="6" t="n"/>
    </row>
    <row r="35">
      <c r="B35" s="6" t="n"/>
      <c r="C35" s="6" t="n"/>
      <c r="D35" s="6" t="n"/>
      <c r="E35" s="6" t="n"/>
    </row>
    <row r="36">
      <c r="B36" s="6" t="n"/>
      <c r="C36" s="6" t="n"/>
      <c r="D36" s="6" t="n"/>
      <c r="E36" s="6" t="n"/>
    </row>
    <row r="37">
      <c r="B37" s="6" t="n"/>
      <c r="C37" s="6" t="n"/>
      <c r="D37" s="6" t="n"/>
      <c r="E37" s="6" t="n"/>
    </row>
    <row r="38">
      <c r="B38" s="6" t="n"/>
      <c r="C38" s="6" t="n"/>
      <c r="D38" s="6" t="n"/>
      <c r="E38" s="6" t="n"/>
    </row>
    <row r="39">
      <c r="B39" s="6" t="n"/>
      <c r="C39" s="6" t="n"/>
      <c r="D39" s="6" t="n"/>
      <c r="E39" s="6" t="n"/>
    </row>
    <row r="40">
      <c r="B40" s="6" t="n"/>
      <c r="C40" s="6" t="n"/>
      <c r="D40" s="6" t="n"/>
      <c r="E40" s="6" t="n"/>
    </row>
    <row r="41">
      <c r="B41" s="6" t="n"/>
      <c r="C41" s="6" t="n"/>
      <c r="D41" s="6" t="n"/>
      <c r="E41" s="6" t="n"/>
    </row>
    <row r="42">
      <c r="B42" s="6" t="n"/>
      <c r="C42" s="6" t="n"/>
      <c r="D42" s="6" t="n"/>
      <c r="E42" s="6" t="n"/>
    </row>
    <row r="43">
      <c r="B43" s="6" t="n"/>
      <c r="C43" s="6" t="n"/>
      <c r="D43" s="6" t="n"/>
      <c r="E43" s="6" t="n"/>
    </row>
    <row r="44">
      <c r="B44" s="6" t="n"/>
      <c r="C44" s="6" t="n"/>
      <c r="D44" s="6" t="n"/>
      <c r="E44" s="6" t="n"/>
    </row>
    <row r="45">
      <c r="B45" s="6" t="n"/>
      <c r="C45" s="6" t="n"/>
      <c r="D45" s="6" t="n"/>
      <c r="E45" s="6" t="n"/>
    </row>
    <row r="46">
      <c r="B46" s="6" t="n"/>
      <c r="C46" s="6" t="n"/>
      <c r="D46" s="6" t="n"/>
      <c r="E46" s="6" t="n"/>
    </row>
    <row r="47">
      <c r="B47" s="6" t="n"/>
      <c r="C47" s="6" t="n"/>
      <c r="D47" s="6" t="n"/>
      <c r="E47" s="6" t="n"/>
    </row>
    <row r="48" ht="32" customHeight="1">
      <c r="B48" s="7" t="inlineStr">
        <is>
          <t>Stages are used by the checks. If you rename Research, Draft, Review, Ready or Published, the Check column stops recognizing them.</t>
        </is>
      </c>
    </row>
  </sheetData>
  <mergeCells count="13">
    <mergeCell ref="B21:F21"/>
    <mergeCell ref="B7:F7"/>
    <mergeCell ref="B24:F24"/>
    <mergeCell ref="B48:F48"/>
    <mergeCell ref="B20:F20"/>
    <mergeCell ref="B15:F15"/>
    <mergeCell ref="B10:F10"/>
    <mergeCell ref="B11:F11"/>
    <mergeCell ref="B18:F18"/>
    <mergeCell ref="B19:F19"/>
    <mergeCell ref="B14:F14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FED"/>
    <outlinePr summaryBelow="1" summaryRight="1"/>
    <pageSetUpPr/>
  </sheetPr>
  <dimension ref="A1:W5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38" customWidth="1" min="3" max="3"/>
    <col width="11" customWidth="1" min="4" max="4"/>
    <col width="28" customWidth="1" min="5" max="5"/>
    <col width="15" customWidth="1" min="6" max="6"/>
    <col width="13" customWidth="1" min="7" max="7"/>
    <col width="12" customWidth="1" min="8" max="8"/>
    <col width="14" customWidth="1" min="9" max="9"/>
    <col width="15" customWidth="1" min="10" max="10"/>
    <col width="34" customWidth="1" min="11" max="11"/>
    <col width="44" customWidth="1" min="12" max="12"/>
    <col width="18" customWidth="1" min="13" max="13"/>
    <col width="28" customWidth="1" min="14" max="14"/>
    <col width="24" customWidth="1" min="15" max="15"/>
    <col width="26" customWidth="1" min="16" max="16"/>
    <col width="26" customWidth="1" min="17" max="17"/>
    <col width="26" customWidth="1" min="18" max="18"/>
    <col width="18" customWidth="1" min="19" max="19"/>
    <col width="14" customWidth="1" min="20" max="20"/>
    <col width="14" customWidth="1" min="21" max="21"/>
    <col width="24" customWidth="1" min="22" max="22"/>
    <col width="34" customWidth="1" min="23" max="23"/>
  </cols>
  <sheetData>
    <row r="1">
      <c r="A1" s="1" t="inlineStr">
        <is>
          <t>Content Plan</t>
        </is>
      </c>
    </row>
    <row r="2">
      <c r="A2" s="2" t="inlineStr">
        <is>
          <t>Edit this tab. This Month and the Check column update from it. Gray columns are automatic.</t>
        </is>
      </c>
    </row>
    <row r="3">
      <c r="B3" s="8" t="inlineStr">
        <is>
          <t>Everyday fields</t>
        </is>
      </c>
      <c r="M3" s="9" t="inlineStr">
        <is>
          <t>Optional detail (fill in when a piece needs it)</t>
        </is>
      </c>
    </row>
    <row r="4" ht="34" customHeight="1">
      <c r="A4" s="10" t="inlineStr">
        <is>
          <t>Check (automatic)</t>
        </is>
      </c>
      <c r="B4" s="11" t="inlineStr">
        <is>
          <t>Work ID</t>
        </is>
      </c>
      <c r="C4" s="11" t="inlineStr">
        <is>
          <t>Working Title</t>
        </is>
      </c>
      <c r="D4" s="11" t="inlineStr">
        <is>
          <t>Work Type</t>
        </is>
      </c>
      <c r="E4" s="11" t="inlineStr">
        <is>
          <t>Primary Keyword</t>
        </is>
      </c>
      <c r="F4" s="11" t="inlineStr">
        <is>
          <t>Search Intent</t>
        </is>
      </c>
      <c r="G4" s="11" t="inlineStr">
        <is>
          <t>Owner</t>
        </is>
      </c>
      <c r="H4" s="11" t="inlineStr">
        <is>
          <t>Stage</t>
        </is>
      </c>
      <c r="I4" s="11" t="inlineStr">
        <is>
          <t>Next Due Date</t>
        </is>
      </c>
      <c r="J4" s="11" t="inlineStr">
        <is>
          <t>Planned Publish Date</t>
        </is>
      </c>
      <c r="K4" s="11" t="inlineStr">
        <is>
          <t>Article URL</t>
        </is>
      </c>
      <c r="L4" s="11" t="inlineStr">
        <is>
          <t>Next Action</t>
        </is>
      </c>
      <c r="M4" s="12" t="inlineStr">
        <is>
          <t>Topic Cluster</t>
        </is>
      </c>
      <c r="N4" s="12" t="inlineStr">
        <is>
          <t>Supports / Pillar URL</t>
        </is>
      </c>
      <c r="O4" s="12" t="inlineStr">
        <is>
          <t>Brief URL</t>
        </is>
      </c>
      <c r="P4" s="12" t="inlineStr">
        <is>
          <t>Proof or Assets Needed</t>
        </is>
      </c>
      <c r="Q4" s="12" t="inlineStr">
        <is>
          <t>Internal Links Out</t>
        </is>
      </c>
      <c r="R4" s="12" t="inlineStr">
        <is>
          <t>Incoming Link Tasks</t>
        </is>
      </c>
      <c r="S4" s="12" t="inlineStr">
        <is>
          <t>CTA</t>
        </is>
      </c>
      <c r="T4" s="12" t="inlineStr">
        <is>
          <t>Actual Live Date</t>
        </is>
      </c>
      <c r="U4" s="12" t="inlineStr">
        <is>
          <t>Next Review Date</t>
        </is>
      </c>
      <c r="V4" s="12" t="inlineStr">
        <is>
          <t>Review Trigger</t>
        </is>
      </c>
      <c r="W4" s="12" t="inlineStr">
        <is>
          <t>Notes</t>
        </is>
      </c>
    </row>
    <row r="5">
      <c r="A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" s="14" t="inlineStr">
        <is>
          <t>CC-001</t>
        </is>
      </c>
      <c r="C5" s="4" t="inlineStr">
        <is>
          <t>Booking Software Pricing Guide</t>
        </is>
      </c>
      <c r="D5" s="14" t="inlineStr">
        <is>
          <t>New</t>
        </is>
      </c>
      <c r="E5" s="4" t="inlineStr">
        <is>
          <t>booking software pricing</t>
        </is>
      </c>
      <c r="F5" s="14" t="inlineStr">
        <is>
          <t>Commercial</t>
        </is>
      </c>
      <c r="G5" s="14" t="inlineStr">
        <is>
          <t>Writer</t>
        </is>
      </c>
      <c r="H5" s="14" t="inlineStr">
        <is>
          <t>Published</t>
        </is>
      </c>
      <c r="I5" s="15" t="n"/>
      <c r="J5" s="15" t="n">
        <v>46093</v>
      </c>
      <c r="K5" s="14" t="inlineStr">
        <is>
          <t>https://example.com/booking-software-pricing/</t>
        </is>
      </c>
      <c r="L5" s="4" t="n"/>
      <c r="M5" s="14" t="n"/>
      <c r="N5" s="14" t="n"/>
      <c r="O5" s="14" t="n"/>
      <c r="P5" s="4" t="n"/>
      <c r="Q5" s="4" t="n"/>
      <c r="R5" s="4" t="n"/>
      <c r="S5" s="14" t="n"/>
      <c r="T5" s="15" t="n">
        <v>46093</v>
      </c>
      <c r="U5" s="15" t="n">
        <v>46296</v>
      </c>
      <c r="V5" s="4" t="inlineStr">
        <is>
          <t>A vendor changes its plans</t>
        </is>
      </c>
      <c r="W5" s="4" t="inlineStr">
        <is>
          <t>Example. Original article; its October review led to CC-002.</t>
        </is>
      </c>
    </row>
    <row r="6">
      <c r="A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" s="14" t="inlineStr">
        <is>
          <t>CC-002</t>
        </is>
      </c>
      <c r="C6" s="4" t="inlineStr">
        <is>
          <t>Update the Booking Software Pricing Guide</t>
        </is>
      </c>
      <c r="D6" s="14" t="inlineStr">
        <is>
          <t>Refresh</t>
        </is>
      </c>
      <c r="E6" s="4" t="inlineStr">
        <is>
          <t>booking software pricing</t>
        </is>
      </c>
      <c r="F6" s="14" t="inlineStr">
        <is>
          <t>Commercial</t>
        </is>
      </c>
      <c r="G6" s="14" t="inlineStr">
        <is>
          <t>Researcher</t>
        </is>
      </c>
      <c r="H6" s="14" t="inlineStr">
        <is>
          <t>Research</t>
        </is>
      </c>
      <c r="I6" s="15" t="n">
        <v>46300</v>
      </c>
      <c r="J6" s="15" t="n">
        <v>46316</v>
      </c>
      <c r="K6" s="14" t="inlineStr">
        <is>
          <t>https://example.com/booking-software-pricing/</t>
        </is>
      </c>
      <c r="L6" s="4" t="inlineStr">
        <is>
          <t>Check current plans and replace the outdated pricing table</t>
        </is>
      </c>
      <c r="M6" s="14" t="n"/>
      <c r="N6" s="14" t="n"/>
      <c r="O6" s="14" t="n"/>
      <c r="P6" s="4" t="n"/>
      <c r="Q6" s="4" t="n"/>
      <c r="R6" s="4" t="n"/>
      <c r="S6" s="14" t="n"/>
      <c r="T6" s="15" t="n"/>
      <c r="U6" s="15" t="n"/>
      <c r="V6" s="4" t="inlineStr">
        <is>
          <t>Vendor changed its plans</t>
        </is>
      </c>
      <c r="W6" s="4" t="inlineStr">
        <is>
          <t>Example. Refreshes CC-001. Due date has passed, so Check shows Overdue.</t>
        </is>
      </c>
    </row>
    <row r="7">
      <c r="A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" s="14" t="inlineStr">
        <is>
          <t>CC-003</t>
        </is>
      </c>
      <c r="C7" s="4" t="inlineStr">
        <is>
          <t>Booking Software for Small Studios</t>
        </is>
      </c>
      <c r="D7" s="14" t="inlineStr">
        <is>
          <t>New</t>
        </is>
      </c>
      <c r="E7" s="4" t="inlineStr">
        <is>
          <t>booking software for small studios</t>
        </is>
      </c>
      <c r="F7" s="14" t="inlineStr">
        <is>
          <t>Commercial</t>
        </is>
      </c>
      <c r="G7" s="14" t="inlineStr">
        <is>
          <t>Editor</t>
        </is>
      </c>
      <c r="H7" s="14" t="inlineStr">
        <is>
          <t>Research</t>
        </is>
      </c>
      <c r="I7" s="15" t="n">
        <v>46304</v>
      </c>
      <c r="J7" s="15" t="n">
        <v>46323</v>
      </c>
      <c r="K7" s="14" t="n"/>
      <c r="L7" s="4" t="inlineStr">
        <is>
          <t>Compare official cancellation policies and write the brief</t>
        </is>
      </c>
      <c r="M7" s="14" t="inlineStr">
        <is>
          <t>Studio booking</t>
        </is>
      </c>
      <c r="N7" s="14" t="inlineStr">
        <is>
          <t>https://example.com/booking-software-pricing/</t>
        </is>
      </c>
      <c r="O7" s="14" t="n"/>
      <c r="P7" s="4" t="n"/>
      <c r="Q7" s="4" t="n"/>
      <c r="R7" s="4" t="n"/>
      <c r="S7" s="14" t="n"/>
      <c r="T7" s="15" t="n"/>
      <c r="U7" s="15" t="n"/>
      <c r="V7" s="4" t="n"/>
      <c r="W7" s="4" t="inlineStr">
        <is>
          <t>Example. New article in research.</t>
        </is>
      </c>
    </row>
    <row r="8">
      <c r="A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" s="14" t="inlineStr">
        <is>
          <t>CC-004</t>
        </is>
      </c>
      <c r="C8" s="4" t="inlineStr">
        <is>
          <t>How to Reduce No-Shows at a Yoga Studio</t>
        </is>
      </c>
      <c r="D8" s="14" t="inlineStr">
        <is>
          <t>New</t>
        </is>
      </c>
      <c r="E8" s="4" t="inlineStr">
        <is>
          <t>reduce no-shows yoga studio</t>
        </is>
      </c>
      <c r="F8" s="14" t="inlineStr">
        <is>
          <t>Informational</t>
        </is>
      </c>
      <c r="G8" s="14" t="inlineStr">
        <is>
          <t>Writer</t>
        </is>
      </c>
      <c r="H8" s="14" t="inlineStr">
        <is>
          <t>Draft</t>
        </is>
      </c>
      <c r="I8" s="15" t="n">
        <v>46308</v>
      </c>
      <c r="J8" s="15" t="n">
        <v>46316</v>
      </c>
      <c r="K8" s="14" t="n"/>
      <c r="L8" s="4" t="inlineStr">
        <is>
          <t>Finish the first draft and list the screenshots it needs</t>
        </is>
      </c>
      <c r="M8" s="14" t="n"/>
      <c r="N8" s="14" t="n"/>
      <c r="O8" s="14" t="n"/>
      <c r="P8" s="4" t="inlineStr">
        <is>
          <t>Screenshot of reminder settings</t>
        </is>
      </c>
      <c r="Q8" s="4" t="n"/>
      <c r="R8" s="4" t="n"/>
      <c r="S8" s="14" t="n"/>
      <c r="T8" s="15" t="n"/>
      <c r="U8" s="15" t="n"/>
      <c r="V8" s="4" t="n"/>
      <c r="W8" s="4" t="inlineStr">
        <is>
          <t>Example. Planned for the same date as CC-002.</t>
        </is>
      </c>
    </row>
    <row r="9">
      <c r="A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" s="14" t="inlineStr">
        <is>
          <t>CC-005</t>
        </is>
      </c>
      <c r="C9" s="4" t="inlineStr">
        <is>
          <t>Class Pass vs Membership Pricing</t>
        </is>
      </c>
      <c r="D9" s="14" t="inlineStr">
        <is>
          <t>New</t>
        </is>
      </c>
      <c r="E9" s="4" t="inlineStr">
        <is>
          <t>class pass vs membership</t>
        </is>
      </c>
      <c r="F9" s="14" t="inlineStr">
        <is>
          <t>Commercial</t>
        </is>
      </c>
      <c r="G9" s="14" t="inlineStr">
        <is>
          <t>Editor</t>
        </is>
      </c>
      <c r="H9" s="14" t="inlineStr">
        <is>
          <t>Review</t>
        </is>
      </c>
      <c r="I9" s="15" t="n">
        <v>46309</v>
      </c>
      <c r="J9" s="15" t="n">
        <v>46310</v>
      </c>
      <c r="K9" s="14" t="n"/>
      <c r="L9" s="4" t="inlineStr">
        <is>
          <t>Check the comparison table against official pricing and approve</t>
        </is>
      </c>
      <c r="M9" s="14" t="n"/>
      <c r="N9" s="14" t="n"/>
      <c r="O9" s="14" t="n"/>
      <c r="P9" s="4" t="n"/>
      <c r="Q9" s="4" t="inlineStr">
        <is>
          <t>Booking Software Pricing Guide</t>
        </is>
      </c>
      <c r="R9" s="4" t="n"/>
      <c r="S9" s="14" t="n"/>
      <c r="T9" s="15" t="n"/>
      <c r="U9" s="15" t="n"/>
      <c r="V9" s="4" t="n"/>
      <c r="W9" s="4" t="inlineStr">
        <is>
          <t>Example. Handed from Writer to Editor on 6 Oct.</t>
        </is>
      </c>
    </row>
    <row r="10">
      <c r="A1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" s="14" t="inlineStr">
        <is>
          <t>CC-006</t>
        </is>
      </c>
      <c r="C10" s="4" t="inlineStr">
        <is>
          <t>Studio Waitlist Setup Guide</t>
        </is>
      </c>
      <c r="D10" s="14" t="inlineStr">
        <is>
          <t>New</t>
        </is>
      </c>
      <c r="E10" s="4" t="inlineStr">
        <is>
          <t>studio waitlist</t>
        </is>
      </c>
      <c r="F10" s="14" t="inlineStr">
        <is>
          <t>Informational</t>
        </is>
      </c>
      <c r="G10" s="14" t="inlineStr">
        <is>
          <t>SEO Lead</t>
        </is>
      </c>
      <c r="H10" s="14" t="inlineStr">
        <is>
          <t>Ready</t>
        </is>
      </c>
      <c r="I10" s="15" t="n">
        <v>46311</v>
      </c>
      <c r="J10" s="15" t="n">
        <v>46311</v>
      </c>
      <c r="K10" s="14" t="n"/>
      <c r="L10" s="4" t="inlineStr">
        <is>
          <t>Schedule in WordPress and add 2 incoming links</t>
        </is>
      </c>
      <c r="M10" s="14" t="n"/>
      <c r="N10" s="14" t="n"/>
      <c r="O10" s="14" t="n"/>
      <c r="P10" s="4" t="n"/>
      <c r="Q10" s="4" t="n"/>
      <c r="R10" s="4" t="inlineStr">
        <is>
          <t>Link from the pricing guide and the no-shows article</t>
        </is>
      </c>
      <c r="S10" s="14" t="inlineStr">
        <is>
          <t>Book a demo</t>
        </is>
      </c>
      <c r="T10" s="15" t="n"/>
      <c r="U10" s="15" t="n"/>
      <c r="V10" s="4" t="n"/>
      <c r="W10" s="4" t="inlineStr">
        <is>
          <t>Example. Editorially ready, not yet scheduled.</t>
        </is>
      </c>
    </row>
    <row r="11">
      <c r="A1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" s="14" t="inlineStr">
        <is>
          <t>CC-007</t>
        </is>
      </c>
      <c r="C11" s="4" t="inlineStr">
        <is>
          <t>Best Booking Apps for Personal Trainers</t>
        </is>
      </c>
      <c r="D11" s="14" t="inlineStr">
        <is>
          <t>New</t>
        </is>
      </c>
      <c r="E11" s="4" t="inlineStr">
        <is>
          <t>booking apps for personal trainers</t>
        </is>
      </c>
      <c r="F11" s="14" t="inlineStr">
        <is>
          <t>Commercial</t>
        </is>
      </c>
      <c r="G11" s="14" t="n"/>
      <c r="H11" s="14" t="inlineStr">
        <is>
          <t>Idea</t>
        </is>
      </c>
      <c r="I11" s="15" t="n"/>
      <c r="J11" s="15" t="n"/>
      <c r="K11" s="14" t="n"/>
      <c r="L11" s="4" t="n"/>
      <c r="M11" s="14" t="n"/>
      <c r="N11" s="14" t="n"/>
      <c r="O11" s="14" t="n"/>
      <c r="P11" s="4" t="n"/>
      <c r="Q11" s="4" t="n"/>
      <c r="R11" s="4" t="n"/>
      <c r="S11" s="14" t="n"/>
      <c r="T11" s="15" t="n"/>
      <c r="U11" s="15" t="n"/>
      <c r="V11" s="4" t="n"/>
      <c r="W11" s="4" t="inlineStr">
        <is>
          <t>Example. Unscheduled idea: ID, title and stage are enough.</t>
        </is>
      </c>
    </row>
    <row r="12">
      <c r="A1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" s="14" t="inlineStr">
        <is>
          <t>CC-008</t>
        </is>
      </c>
      <c r="C12" s="4" t="inlineStr">
        <is>
          <t>Online Booking Page Examples</t>
        </is>
      </c>
      <c r="D12" s="14" t="inlineStr">
        <is>
          <t>New</t>
        </is>
      </c>
      <c r="E12" s="4" t="inlineStr">
        <is>
          <t>booking page examples</t>
        </is>
      </c>
      <c r="F12" s="14" t="inlineStr">
        <is>
          <t>Informational</t>
        </is>
      </c>
      <c r="G12" s="14" t="inlineStr">
        <is>
          <t>Writer</t>
        </is>
      </c>
      <c r="H12" s="14" t="inlineStr">
        <is>
          <t>Draft</t>
        </is>
      </c>
      <c r="I12" s="15" t="n">
        <v>46315</v>
      </c>
      <c r="J12" s="15" t="n">
        <v>46330</v>
      </c>
      <c r="K12" s="14" t="n"/>
      <c r="L12" s="4" t="inlineStr">
        <is>
          <t>Collect 5 example pages and ask each studio for permission</t>
        </is>
      </c>
      <c r="M12" s="14" t="n"/>
      <c r="N12" s="14" t="n"/>
      <c r="O12" s="14" t="n"/>
      <c r="P12" s="4" t="n"/>
      <c r="Q12" s="4" t="n"/>
      <c r="R12" s="4" t="n"/>
      <c r="S12" s="14" t="n"/>
      <c r="T12" s="15" t="n"/>
      <c r="U12" s="15" t="n"/>
      <c r="V12" s="4" t="n"/>
      <c r="W12" s="4" t="inlineStr">
        <is>
          <t>Example. Planned for November, so it appears when you switch the month.</t>
        </is>
      </c>
    </row>
    <row r="13">
      <c r="A1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" s="14" t="n"/>
      <c r="C13" s="4" t="n"/>
      <c r="D13" s="14" t="n"/>
      <c r="E13" s="4" t="n"/>
      <c r="F13" s="14" t="n"/>
      <c r="G13" s="14" t="n"/>
      <c r="H13" s="14" t="n"/>
      <c r="I13" s="15" t="n"/>
      <c r="J13" s="15" t="n"/>
      <c r="K13" s="14" t="n"/>
      <c r="L13" s="4" t="n"/>
      <c r="M13" s="14" t="n"/>
      <c r="N13" s="14" t="n"/>
      <c r="O13" s="14" t="n"/>
      <c r="P13" s="4" t="n"/>
      <c r="Q13" s="4" t="n"/>
      <c r="R13" s="4" t="n"/>
      <c r="S13" s="14" t="n"/>
      <c r="T13" s="15" t="n"/>
      <c r="U13" s="15" t="n"/>
      <c r="V13" s="4" t="n"/>
      <c r="W13" s="4" t="n"/>
    </row>
    <row r="14">
      <c r="A1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" s="14" t="n"/>
      <c r="C14" s="4" t="n"/>
      <c r="D14" s="14" t="n"/>
      <c r="E14" s="4" t="n"/>
      <c r="F14" s="14" t="n"/>
      <c r="G14" s="14" t="n"/>
      <c r="H14" s="14" t="n"/>
      <c r="I14" s="15" t="n"/>
      <c r="J14" s="15" t="n"/>
      <c r="K14" s="14" t="n"/>
      <c r="L14" s="4" t="n"/>
      <c r="M14" s="14" t="n"/>
      <c r="N14" s="14" t="n"/>
      <c r="O14" s="14" t="n"/>
      <c r="P14" s="4" t="n"/>
      <c r="Q14" s="4" t="n"/>
      <c r="R14" s="4" t="n"/>
      <c r="S14" s="14" t="n"/>
      <c r="T14" s="15" t="n"/>
      <c r="U14" s="15" t="n"/>
      <c r="V14" s="4" t="n"/>
      <c r="W14" s="4" t="n"/>
    </row>
    <row r="15">
      <c r="A1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" s="14" t="n"/>
      <c r="C15" s="4" t="n"/>
      <c r="D15" s="14" t="n"/>
      <c r="E15" s="4" t="n"/>
      <c r="F15" s="14" t="n"/>
      <c r="G15" s="14" t="n"/>
      <c r="H15" s="14" t="n"/>
      <c r="I15" s="15" t="n"/>
      <c r="J15" s="15" t="n"/>
      <c r="K15" s="14" t="n"/>
      <c r="L15" s="4" t="n"/>
      <c r="M15" s="14" t="n"/>
      <c r="N15" s="14" t="n"/>
      <c r="O15" s="14" t="n"/>
      <c r="P15" s="4" t="n"/>
      <c r="Q15" s="4" t="n"/>
      <c r="R15" s="4" t="n"/>
      <c r="S15" s="14" t="n"/>
      <c r="T15" s="15" t="n"/>
      <c r="U15" s="15" t="n"/>
      <c r="V15" s="4" t="n"/>
      <c r="W15" s="4" t="n"/>
    </row>
    <row r="16">
      <c r="A1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" s="14" t="n"/>
      <c r="C16" s="4" t="n"/>
      <c r="D16" s="14" t="n"/>
      <c r="E16" s="4" t="n"/>
      <c r="F16" s="14" t="n"/>
      <c r="G16" s="14" t="n"/>
      <c r="H16" s="14" t="n"/>
      <c r="I16" s="15" t="n"/>
      <c r="J16" s="15" t="n"/>
      <c r="K16" s="14" t="n"/>
      <c r="L16" s="4" t="n"/>
      <c r="M16" s="14" t="n"/>
      <c r="N16" s="14" t="n"/>
      <c r="O16" s="14" t="n"/>
      <c r="P16" s="4" t="n"/>
      <c r="Q16" s="4" t="n"/>
      <c r="R16" s="4" t="n"/>
      <c r="S16" s="14" t="n"/>
      <c r="T16" s="15" t="n"/>
      <c r="U16" s="15" t="n"/>
      <c r="V16" s="4" t="n"/>
      <c r="W16" s="4" t="n"/>
    </row>
    <row r="17">
      <c r="A1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" s="14" t="n"/>
      <c r="C17" s="4" t="n"/>
      <c r="D17" s="14" t="n"/>
      <c r="E17" s="4" t="n"/>
      <c r="F17" s="14" t="n"/>
      <c r="G17" s="14" t="n"/>
      <c r="H17" s="14" t="n"/>
      <c r="I17" s="15" t="n"/>
      <c r="J17" s="15" t="n"/>
      <c r="K17" s="14" t="n"/>
      <c r="L17" s="4" t="n"/>
      <c r="M17" s="14" t="n"/>
      <c r="N17" s="14" t="n"/>
      <c r="O17" s="14" t="n"/>
      <c r="P17" s="4" t="n"/>
      <c r="Q17" s="4" t="n"/>
      <c r="R17" s="4" t="n"/>
      <c r="S17" s="14" t="n"/>
      <c r="T17" s="15" t="n"/>
      <c r="U17" s="15" t="n"/>
      <c r="V17" s="4" t="n"/>
      <c r="W17" s="4" t="n"/>
    </row>
    <row r="18">
      <c r="A1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" s="14" t="n"/>
      <c r="C18" s="4" t="n"/>
      <c r="D18" s="14" t="n"/>
      <c r="E18" s="4" t="n"/>
      <c r="F18" s="14" t="n"/>
      <c r="G18" s="14" t="n"/>
      <c r="H18" s="14" t="n"/>
      <c r="I18" s="15" t="n"/>
      <c r="J18" s="15" t="n"/>
      <c r="K18" s="14" t="n"/>
      <c r="L18" s="4" t="n"/>
      <c r="M18" s="14" t="n"/>
      <c r="N18" s="14" t="n"/>
      <c r="O18" s="14" t="n"/>
      <c r="P18" s="4" t="n"/>
      <c r="Q18" s="4" t="n"/>
      <c r="R18" s="4" t="n"/>
      <c r="S18" s="14" t="n"/>
      <c r="T18" s="15" t="n"/>
      <c r="U18" s="15" t="n"/>
      <c r="V18" s="4" t="n"/>
      <c r="W18" s="4" t="n"/>
    </row>
    <row r="19">
      <c r="A1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" s="14" t="n"/>
      <c r="C19" s="4" t="n"/>
      <c r="D19" s="14" t="n"/>
      <c r="E19" s="4" t="n"/>
      <c r="F19" s="14" t="n"/>
      <c r="G19" s="14" t="n"/>
      <c r="H19" s="14" t="n"/>
      <c r="I19" s="15" t="n"/>
      <c r="J19" s="15" t="n"/>
      <c r="K19" s="14" t="n"/>
      <c r="L19" s="4" t="n"/>
      <c r="M19" s="14" t="n"/>
      <c r="N19" s="14" t="n"/>
      <c r="O19" s="14" t="n"/>
      <c r="P19" s="4" t="n"/>
      <c r="Q19" s="4" t="n"/>
      <c r="R19" s="4" t="n"/>
      <c r="S19" s="14" t="n"/>
      <c r="T19" s="15" t="n"/>
      <c r="U19" s="15" t="n"/>
      <c r="V19" s="4" t="n"/>
      <c r="W19" s="4" t="n"/>
    </row>
    <row r="20">
      <c r="A2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" s="14" t="n"/>
      <c r="C20" s="4" t="n"/>
      <c r="D20" s="14" t="n"/>
      <c r="E20" s="4" t="n"/>
      <c r="F20" s="14" t="n"/>
      <c r="G20" s="14" t="n"/>
      <c r="H20" s="14" t="n"/>
      <c r="I20" s="15" t="n"/>
      <c r="J20" s="15" t="n"/>
      <c r="K20" s="14" t="n"/>
      <c r="L20" s="4" t="n"/>
      <c r="M20" s="14" t="n"/>
      <c r="N20" s="14" t="n"/>
      <c r="O20" s="14" t="n"/>
      <c r="P20" s="4" t="n"/>
      <c r="Q20" s="4" t="n"/>
      <c r="R20" s="4" t="n"/>
      <c r="S20" s="14" t="n"/>
      <c r="T20" s="15" t="n"/>
      <c r="U20" s="15" t="n"/>
      <c r="V20" s="4" t="n"/>
      <c r="W20" s="4" t="n"/>
    </row>
    <row r="21">
      <c r="A2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" s="14" t="n"/>
      <c r="C21" s="4" t="n"/>
      <c r="D21" s="14" t="n"/>
      <c r="E21" s="4" t="n"/>
      <c r="F21" s="14" t="n"/>
      <c r="G21" s="14" t="n"/>
      <c r="H21" s="14" t="n"/>
      <c r="I21" s="15" t="n"/>
      <c r="J21" s="15" t="n"/>
      <c r="K21" s="14" t="n"/>
      <c r="L21" s="4" t="n"/>
      <c r="M21" s="14" t="n"/>
      <c r="N21" s="14" t="n"/>
      <c r="O21" s="14" t="n"/>
      <c r="P21" s="4" t="n"/>
      <c r="Q21" s="4" t="n"/>
      <c r="R21" s="4" t="n"/>
      <c r="S21" s="14" t="n"/>
      <c r="T21" s="15" t="n"/>
      <c r="U21" s="15" t="n"/>
      <c r="V21" s="4" t="n"/>
      <c r="W21" s="4" t="n"/>
    </row>
    <row r="22">
      <c r="A2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" s="14" t="n"/>
      <c r="C22" s="4" t="n"/>
      <c r="D22" s="14" t="n"/>
      <c r="E22" s="4" t="n"/>
      <c r="F22" s="14" t="n"/>
      <c r="G22" s="14" t="n"/>
      <c r="H22" s="14" t="n"/>
      <c r="I22" s="15" t="n"/>
      <c r="J22" s="15" t="n"/>
      <c r="K22" s="14" t="n"/>
      <c r="L22" s="4" t="n"/>
      <c r="M22" s="14" t="n"/>
      <c r="N22" s="14" t="n"/>
      <c r="O22" s="14" t="n"/>
      <c r="P22" s="4" t="n"/>
      <c r="Q22" s="4" t="n"/>
      <c r="R22" s="4" t="n"/>
      <c r="S22" s="14" t="n"/>
      <c r="T22" s="15" t="n"/>
      <c r="U22" s="15" t="n"/>
      <c r="V22" s="4" t="n"/>
      <c r="W22" s="4" t="n"/>
    </row>
    <row r="23">
      <c r="A2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" s="14" t="n"/>
      <c r="C23" s="4" t="n"/>
      <c r="D23" s="14" t="n"/>
      <c r="E23" s="4" t="n"/>
      <c r="F23" s="14" t="n"/>
      <c r="G23" s="14" t="n"/>
      <c r="H23" s="14" t="n"/>
      <c r="I23" s="15" t="n"/>
      <c r="J23" s="15" t="n"/>
      <c r="K23" s="14" t="n"/>
      <c r="L23" s="4" t="n"/>
      <c r="M23" s="14" t="n"/>
      <c r="N23" s="14" t="n"/>
      <c r="O23" s="14" t="n"/>
      <c r="P23" s="4" t="n"/>
      <c r="Q23" s="4" t="n"/>
      <c r="R23" s="4" t="n"/>
      <c r="S23" s="14" t="n"/>
      <c r="T23" s="15" t="n"/>
      <c r="U23" s="15" t="n"/>
      <c r="V23" s="4" t="n"/>
      <c r="W23" s="4" t="n"/>
    </row>
    <row r="24">
      <c r="A2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" s="14" t="n"/>
      <c r="C24" s="4" t="n"/>
      <c r="D24" s="14" t="n"/>
      <c r="E24" s="4" t="n"/>
      <c r="F24" s="14" t="n"/>
      <c r="G24" s="14" t="n"/>
      <c r="H24" s="14" t="n"/>
      <c r="I24" s="15" t="n"/>
      <c r="J24" s="15" t="n"/>
      <c r="K24" s="14" t="n"/>
      <c r="L24" s="4" t="n"/>
      <c r="M24" s="14" t="n"/>
      <c r="N24" s="14" t="n"/>
      <c r="O24" s="14" t="n"/>
      <c r="P24" s="4" t="n"/>
      <c r="Q24" s="4" t="n"/>
      <c r="R24" s="4" t="n"/>
      <c r="S24" s="14" t="n"/>
      <c r="T24" s="15" t="n"/>
      <c r="U24" s="15" t="n"/>
      <c r="V24" s="4" t="n"/>
      <c r="W24" s="4" t="n"/>
    </row>
    <row r="25">
      <c r="A2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" s="14" t="n"/>
      <c r="C25" s="4" t="n"/>
      <c r="D25" s="14" t="n"/>
      <c r="E25" s="4" t="n"/>
      <c r="F25" s="14" t="n"/>
      <c r="G25" s="14" t="n"/>
      <c r="H25" s="14" t="n"/>
      <c r="I25" s="15" t="n"/>
      <c r="J25" s="15" t="n"/>
      <c r="K25" s="14" t="n"/>
      <c r="L25" s="4" t="n"/>
      <c r="M25" s="14" t="n"/>
      <c r="N25" s="14" t="n"/>
      <c r="O25" s="14" t="n"/>
      <c r="P25" s="4" t="n"/>
      <c r="Q25" s="4" t="n"/>
      <c r="R25" s="4" t="n"/>
      <c r="S25" s="14" t="n"/>
      <c r="T25" s="15" t="n"/>
      <c r="U25" s="15" t="n"/>
      <c r="V25" s="4" t="n"/>
      <c r="W25" s="4" t="n"/>
    </row>
    <row r="26">
      <c r="A2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" s="14" t="n"/>
      <c r="C26" s="4" t="n"/>
      <c r="D26" s="14" t="n"/>
      <c r="E26" s="4" t="n"/>
      <c r="F26" s="14" t="n"/>
      <c r="G26" s="14" t="n"/>
      <c r="H26" s="14" t="n"/>
      <c r="I26" s="15" t="n"/>
      <c r="J26" s="15" t="n"/>
      <c r="K26" s="14" t="n"/>
      <c r="L26" s="4" t="n"/>
      <c r="M26" s="14" t="n"/>
      <c r="N26" s="14" t="n"/>
      <c r="O26" s="14" t="n"/>
      <c r="P26" s="4" t="n"/>
      <c r="Q26" s="4" t="n"/>
      <c r="R26" s="4" t="n"/>
      <c r="S26" s="14" t="n"/>
      <c r="T26" s="15" t="n"/>
      <c r="U26" s="15" t="n"/>
      <c r="V26" s="4" t="n"/>
      <c r="W26" s="4" t="n"/>
    </row>
    <row r="27">
      <c r="A2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" s="14" t="n"/>
      <c r="C27" s="4" t="n"/>
      <c r="D27" s="14" t="n"/>
      <c r="E27" s="4" t="n"/>
      <c r="F27" s="14" t="n"/>
      <c r="G27" s="14" t="n"/>
      <c r="H27" s="14" t="n"/>
      <c r="I27" s="15" t="n"/>
      <c r="J27" s="15" t="n"/>
      <c r="K27" s="14" t="n"/>
      <c r="L27" s="4" t="n"/>
      <c r="M27" s="14" t="n"/>
      <c r="N27" s="14" t="n"/>
      <c r="O27" s="14" t="n"/>
      <c r="P27" s="4" t="n"/>
      <c r="Q27" s="4" t="n"/>
      <c r="R27" s="4" t="n"/>
      <c r="S27" s="14" t="n"/>
      <c r="T27" s="15" t="n"/>
      <c r="U27" s="15" t="n"/>
      <c r="V27" s="4" t="n"/>
      <c r="W27" s="4" t="n"/>
    </row>
    <row r="28">
      <c r="A2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" s="14" t="n"/>
      <c r="C28" s="4" t="n"/>
      <c r="D28" s="14" t="n"/>
      <c r="E28" s="4" t="n"/>
      <c r="F28" s="14" t="n"/>
      <c r="G28" s="14" t="n"/>
      <c r="H28" s="14" t="n"/>
      <c r="I28" s="15" t="n"/>
      <c r="J28" s="15" t="n"/>
      <c r="K28" s="14" t="n"/>
      <c r="L28" s="4" t="n"/>
      <c r="M28" s="14" t="n"/>
      <c r="N28" s="14" t="n"/>
      <c r="O28" s="14" t="n"/>
      <c r="P28" s="4" t="n"/>
      <c r="Q28" s="4" t="n"/>
      <c r="R28" s="4" t="n"/>
      <c r="S28" s="14" t="n"/>
      <c r="T28" s="15" t="n"/>
      <c r="U28" s="15" t="n"/>
      <c r="V28" s="4" t="n"/>
      <c r="W28" s="4" t="n"/>
    </row>
    <row r="29">
      <c r="A2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" s="14" t="n"/>
      <c r="C29" s="4" t="n"/>
      <c r="D29" s="14" t="n"/>
      <c r="E29" s="4" t="n"/>
      <c r="F29" s="14" t="n"/>
      <c r="G29" s="14" t="n"/>
      <c r="H29" s="14" t="n"/>
      <c r="I29" s="15" t="n"/>
      <c r="J29" s="15" t="n"/>
      <c r="K29" s="14" t="n"/>
      <c r="L29" s="4" t="n"/>
      <c r="M29" s="14" t="n"/>
      <c r="N29" s="14" t="n"/>
      <c r="O29" s="14" t="n"/>
      <c r="P29" s="4" t="n"/>
      <c r="Q29" s="4" t="n"/>
      <c r="R29" s="4" t="n"/>
      <c r="S29" s="14" t="n"/>
      <c r="T29" s="15" t="n"/>
      <c r="U29" s="15" t="n"/>
      <c r="V29" s="4" t="n"/>
      <c r="W29" s="4" t="n"/>
    </row>
    <row r="30">
      <c r="A3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" s="14" t="n"/>
      <c r="C30" s="4" t="n"/>
      <c r="D30" s="14" t="n"/>
      <c r="E30" s="4" t="n"/>
      <c r="F30" s="14" t="n"/>
      <c r="G30" s="14" t="n"/>
      <c r="H30" s="14" t="n"/>
      <c r="I30" s="15" t="n"/>
      <c r="J30" s="15" t="n"/>
      <c r="K30" s="14" t="n"/>
      <c r="L30" s="4" t="n"/>
      <c r="M30" s="14" t="n"/>
      <c r="N30" s="14" t="n"/>
      <c r="O30" s="14" t="n"/>
      <c r="P30" s="4" t="n"/>
      <c r="Q30" s="4" t="n"/>
      <c r="R30" s="4" t="n"/>
      <c r="S30" s="14" t="n"/>
      <c r="T30" s="15" t="n"/>
      <c r="U30" s="15" t="n"/>
      <c r="V30" s="4" t="n"/>
      <c r="W30" s="4" t="n"/>
    </row>
    <row r="31">
      <c r="A3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" s="14" t="n"/>
      <c r="C31" s="4" t="n"/>
      <c r="D31" s="14" t="n"/>
      <c r="E31" s="4" t="n"/>
      <c r="F31" s="14" t="n"/>
      <c r="G31" s="14" t="n"/>
      <c r="H31" s="14" t="n"/>
      <c r="I31" s="15" t="n"/>
      <c r="J31" s="15" t="n"/>
      <c r="K31" s="14" t="n"/>
      <c r="L31" s="4" t="n"/>
      <c r="M31" s="14" t="n"/>
      <c r="N31" s="14" t="n"/>
      <c r="O31" s="14" t="n"/>
      <c r="P31" s="4" t="n"/>
      <c r="Q31" s="4" t="n"/>
      <c r="R31" s="4" t="n"/>
      <c r="S31" s="14" t="n"/>
      <c r="T31" s="15" t="n"/>
      <c r="U31" s="15" t="n"/>
      <c r="V31" s="4" t="n"/>
      <c r="W31" s="4" t="n"/>
    </row>
    <row r="32">
      <c r="A3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" s="14" t="n"/>
      <c r="C32" s="4" t="n"/>
      <c r="D32" s="14" t="n"/>
      <c r="E32" s="4" t="n"/>
      <c r="F32" s="14" t="n"/>
      <c r="G32" s="14" t="n"/>
      <c r="H32" s="14" t="n"/>
      <c r="I32" s="15" t="n"/>
      <c r="J32" s="15" t="n"/>
      <c r="K32" s="14" t="n"/>
      <c r="L32" s="4" t="n"/>
      <c r="M32" s="14" t="n"/>
      <c r="N32" s="14" t="n"/>
      <c r="O32" s="14" t="n"/>
      <c r="P32" s="4" t="n"/>
      <c r="Q32" s="4" t="n"/>
      <c r="R32" s="4" t="n"/>
      <c r="S32" s="14" t="n"/>
      <c r="T32" s="15" t="n"/>
      <c r="U32" s="15" t="n"/>
      <c r="V32" s="4" t="n"/>
      <c r="W32" s="4" t="n"/>
    </row>
    <row r="33">
      <c r="A3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" s="14" t="n"/>
      <c r="C33" s="4" t="n"/>
      <c r="D33" s="14" t="n"/>
      <c r="E33" s="4" t="n"/>
      <c r="F33" s="14" t="n"/>
      <c r="G33" s="14" t="n"/>
      <c r="H33" s="14" t="n"/>
      <c r="I33" s="15" t="n"/>
      <c r="J33" s="15" t="n"/>
      <c r="K33" s="14" t="n"/>
      <c r="L33" s="4" t="n"/>
      <c r="M33" s="14" t="n"/>
      <c r="N33" s="14" t="n"/>
      <c r="O33" s="14" t="n"/>
      <c r="P33" s="4" t="n"/>
      <c r="Q33" s="4" t="n"/>
      <c r="R33" s="4" t="n"/>
      <c r="S33" s="14" t="n"/>
      <c r="T33" s="15" t="n"/>
      <c r="U33" s="15" t="n"/>
      <c r="V33" s="4" t="n"/>
      <c r="W33" s="4" t="n"/>
    </row>
    <row r="34">
      <c r="A3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" s="14" t="n"/>
      <c r="C34" s="4" t="n"/>
      <c r="D34" s="14" t="n"/>
      <c r="E34" s="4" t="n"/>
      <c r="F34" s="14" t="n"/>
      <c r="G34" s="14" t="n"/>
      <c r="H34" s="14" t="n"/>
      <c r="I34" s="15" t="n"/>
      <c r="J34" s="15" t="n"/>
      <c r="K34" s="14" t="n"/>
      <c r="L34" s="4" t="n"/>
      <c r="M34" s="14" t="n"/>
      <c r="N34" s="14" t="n"/>
      <c r="O34" s="14" t="n"/>
      <c r="P34" s="4" t="n"/>
      <c r="Q34" s="4" t="n"/>
      <c r="R34" s="4" t="n"/>
      <c r="S34" s="14" t="n"/>
      <c r="T34" s="15" t="n"/>
      <c r="U34" s="15" t="n"/>
      <c r="V34" s="4" t="n"/>
      <c r="W34" s="4" t="n"/>
    </row>
    <row r="35">
      <c r="A3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" s="14" t="n"/>
      <c r="C35" s="4" t="n"/>
      <c r="D35" s="14" t="n"/>
      <c r="E35" s="4" t="n"/>
      <c r="F35" s="14" t="n"/>
      <c r="G35" s="14" t="n"/>
      <c r="H35" s="14" t="n"/>
      <c r="I35" s="15" t="n"/>
      <c r="J35" s="15" t="n"/>
      <c r="K35" s="14" t="n"/>
      <c r="L35" s="4" t="n"/>
      <c r="M35" s="14" t="n"/>
      <c r="N35" s="14" t="n"/>
      <c r="O35" s="14" t="n"/>
      <c r="P35" s="4" t="n"/>
      <c r="Q35" s="4" t="n"/>
      <c r="R35" s="4" t="n"/>
      <c r="S35" s="14" t="n"/>
      <c r="T35" s="15" t="n"/>
      <c r="U35" s="15" t="n"/>
      <c r="V35" s="4" t="n"/>
      <c r="W35" s="4" t="n"/>
    </row>
    <row r="36">
      <c r="A3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" s="14" t="n"/>
      <c r="C36" s="4" t="n"/>
      <c r="D36" s="14" t="n"/>
      <c r="E36" s="4" t="n"/>
      <c r="F36" s="14" t="n"/>
      <c r="G36" s="14" t="n"/>
      <c r="H36" s="14" t="n"/>
      <c r="I36" s="15" t="n"/>
      <c r="J36" s="15" t="n"/>
      <c r="K36" s="14" t="n"/>
      <c r="L36" s="4" t="n"/>
      <c r="M36" s="14" t="n"/>
      <c r="N36" s="14" t="n"/>
      <c r="O36" s="14" t="n"/>
      <c r="P36" s="4" t="n"/>
      <c r="Q36" s="4" t="n"/>
      <c r="R36" s="4" t="n"/>
      <c r="S36" s="14" t="n"/>
      <c r="T36" s="15" t="n"/>
      <c r="U36" s="15" t="n"/>
      <c r="V36" s="4" t="n"/>
      <c r="W36" s="4" t="n"/>
    </row>
    <row r="37">
      <c r="A3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" s="14" t="n"/>
      <c r="C37" s="4" t="n"/>
      <c r="D37" s="14" t="n"/>
      <c r="E37" s="4" t="n"/>
      <c r="F37" s="14" t="n"/>
      <c r="G37" s="14" t="n"/>
      <c r="H37" s="14" t="n"/>
      <c r="I37" s="15" t="n"/>
      <c r="J37" s="15" t="n"/>
      <c r="K37" s="14" t="n"/>
      <c r="L37" s="4" t="n"/>
      <c r="M37" s="14" t="n"/>
      <c r="N37" s="14" t="n"/>
      <c r="O37" s="14" t="n"/>
      <c r="P37" s="4" t="n"/>
      <c r="Q37" s="4" t="n"/>
      <c r="R37" s="4" t="n"/>
      <c r="S37" s="14" t="n"/>
      <c r="T37" s="15" t="n"/>
      <c r="U37" s="15" t="n"/>
      <c r="V37" s="4" t="n"/>
      <c r="W37" s="4" t="n"/>
    </row>
    <row r="38">
      <c r="A3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" s="14" t="n"/>
      <c r="C38" s="4" t="n"/>
      <c r="D38" s="14" t="n"/>
      <c r="E38" s="4" t="n"/>
      <c r="F38" s="14" t="n"/>
      <c r="G38" s="14" t="n"/>
      <c r="H38" s="14" t="n"/>
      <c r="I38" s="15" t="n"/>
      <c r="J38" s="15" t="n"/>
      <c r="K38" s="14" t="n"/>
      <c r="L38" s="4" t="n"/>
      <c r="M38" s="14" t="n"/>
      <c r="N38" s="14" t="n"/>
      <c r="O38" s="14" t="n"/>
      <c r="P38" s="4" t="n"/>
      <c r="Q38" s="4" t="n"/>
      <c r="R38" s="4" t="n"/>
      <c r="S38" s="14" t="n"/>
      <c r="T38" s="15" t="n"/>
      <c r="U38" s="15" t="n"/>
      <c r="V38" s="4" t="n"/>
      <c r="W38" s="4" t="n"/>
    </row>
    <row r="39">
      <c r="A3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" s="14" t="n"/>
      <c r="C39" s="4" t="n"/>
      <c r="D39" s="14" t="n"/>
      <c r="E39" s="4" t="n"/>
      <c r="F39" s="14" t="n"/>
      <c r="G39" s="14" t="n"/>
      <c r="H39" s="14" t="n"/>
      <c r="I39" s="15" t="n"/>
      <c r="J39" s="15" t="n"/>
      <c r="K39" s="14" t="n"/>
      <c r="L39" s="4" t="n"/>
      <c r="M39" s="14" t="n"/>
      <c r="N39" s="14" t="n"/>
      <c r="O39" s="14" t="n"/>
      <c r="P39" s="4" t="n"/>
      <c r="Q39" s="4" t="n"/>
      <c r="R39" s="4" t="n"/>
      <c r="S39" s="14" t="n"/>
      <c r="T39" s="15" t="n"/>
      <c r="U39" s="15" t="n"/>
      <c r="V39" s="4" t="n"/>
      <c r="W39" s="4" t="n"/>
    </row>
    <row r="40">
      <c r="A4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" s="14" t="n"/>
      <c r="C40" s="4" t="n"/>
      <c r="D40" s="14" t="n"/>
      <c r="E40" s="4" t="n"/>
      <c r="F40" s="14" t="n"/>
      <c r="G40" s="14" t="n"/>
      <c r="H40" s="14" t="n"/>
      <c r="I40" s="15" t="n"/>
      <c r="J40" s="15" t="n"/>
      <c r="K40" s="14" t="n"/>
      <c r="L40" s="4" t="n"/>
      <c r="M40" s="14" t="n"/>
      <c r="N40" s="14" t="n"/>
      <c r="O40" s="14" t="n"/>
      <c r="P40" s="4" t="n"/>
      <c r="Q40" s="4" t="n"/>
      <c r="R40" s="4" t="n"/>
      <c r="S40" s="14" t="n"/>
      <c r="T40" s="15" t="n"/>
      <c r="U40" s="15" t="n"/>
      <c r="V40" s="4" t="n"/>
      <c r="W40" s="4" t="n"/>
    </row>
    <row r="41">
      <c r="A4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" s="14" t="n"/>
      <c r="C41" s="4" t="n"/>
      <c r="D41" s="14" t="n"/>
      <c r="E41" s="4" t="n"/>
      <c r="F41" s="14" t="n"/>
      <c r="G41" s="14" t="n"/>
      <c r="H41" s="14" t="n"/>
      <c r="I41" s="15" t="n"/>
      <c r="J41" s="15" t="n"/>
      <c r="K41" s="14" t="n"/>
      <c r="L41" s="4" t="n"/>
      <c r="M41" s="14" t="n"/>
      <c r="N41" s="14" t="n"/>
      <c r="O41" s="14" t="n"/>
      <c r="P41" s="4" t="n"/>
      <c r="Q41" s="4" t="n"/>
      <c r="R41" s="4" t="n"/>
      <c r="S41" s="14" t="n"/>
      <c r="T41" s="15" t="n"/>
      <c r="U41" s="15" t="n"/>
      <c r="V41" s="4" t="n"/>
      <c r="W41" s="4" t="n"/>
    </row>
    <row r="42">
      <c r="A4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" s="14" t="n"/>
      <c r="C42" s="4" t="n"/>
      <c r="D42" s="14" t="n"/>
      <c r="E42" s="4" t="n"/>
      <c r="F42" s="14" t="n"/>
      <c r="G42" s="14" t="n"/>
      <c r="H42" s="14" t="n"/>
      <c r="I42" s="15" t="n"/>
      <c r="J42" s="15" t="n"/>
      <c r="K42" s="14" t="n"/>
      <c r="L42" s="4" t="n"/>
      <c r="M42" s="14" t="n"/>
      <c r="N42" s="14" t="n"/>
      <c r="O42" s="14" t="n"/>
      <c r="P42" s="4" t="n"/>
      <c r="Q42" s="4" t="n"/>
      <c r="R42" s="4" t="n"/>
      <c r="S42" s="14" t="n"/>
      <c r="T42" s="15" t="n"/>
      <c r="U42" s="15" t="n"/>
      <c r="V42" s="4" t="n"/>
      <c r="W42" s="4" t="n"/>
    </row>
    <row r="43">
      <c r="A4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" s="14" t="n"/>
      <c r="C43" s="4" t="n"/>
      <c r="D43" s="14" t="n"/>
      <c r="E43" s="4" t="n"/>
      <c r="F43" s="14" t="n"/>
      <c r="G43" s="14" t="n"/>
      <c r="H43" s="14" t="n"/>
      <c r="I43" s="15" t="n"/>
      <c r="J43" s="15" t="n"/>
      <c r="K43" s="14" t="n"/>
      <c r="L43" s="4" t="n"/>
      <c r="M43" s="14" t="n"/>
      <c r="N43" s="14" t="n"/>
      <c r="O43" s="14" t="n"/>
      <c r="P43" s="4" t="n"/>
      <c r="Q43" s="4" t="n"/>
      <c r="R43" s="4" t="n"/>
      <c r="S43" s="14" t="n"/>
      <c r="T43" s="15" t="n"/>
      <c r="U43" s="15" t="n"/>
      <c r="V43" s="4" t="n"/>
      <c r="W43" s="4" t="n"/>
    </row>
    <row r="44">
      <c r="A4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" s="14" t="n"/>
      <c r="C44" s="4" t="n"/>
      <c r="D44" s="14" t="n"/>
      <c r="E44" s="4" t="n"/>
      <c r="F44" s="14" t="n"/>
      <c r="G44" s="14" t="n"/>
      <c r="H44" s="14" t="n"/>
      <c r="I44" s="15" t="n"/>
      <c r="J44" s="15" t="n"/>
      <c r="K44" s="14" t="n"/>
      <c r="L44" s="4" t="n"/>
      <c r="M44" s="14" t="n"/>
      <c r="N44" s="14" t="n"/>
      <c r="O44" s="14" t="n"/>
      <c r="P44" s="4" t="n"/>
      <c r="Q44" s="4" t="n"/>
      <c r="R44" s="4" t="n"/>
      <c r="S44" s="14" t="n"/>
      <c r="T44" s="15" t="n"/>
      <c r="U44" s="15" t="n"/>
      <c r="V44" s="4" t="n"/>
      <c r="W44" s="4" t="n"/>
    </row>
    <row r="45">
      <c r="A4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" s="14" t="n"/>
      <c r="C45" s="4" t="n"/>
      <c r="D45" s="14" t="n"/>
      <c r="E45" s="4" t="n"/>
      <c r="F45" s="14" t="n"/>
      <c r="G45" s="14" t="n"/>
      <c r="H45" s="14" t="n"/>
      <c r="I45" s="15" t="n"/>
      <c r="J45" s="15" t="n"/>
      <c r="K45" s="14" t="n"/>
      <c r="L45" s="4" t="n"/>
      <c r="M45" s="14" t="n"/>
      <c r="N45" s="14" t="n"/>
      <c r="O45" s="14" t="n"/>
      <c r="P45" s="4" t="n"/>
      <c r="Q45" s="4" t="n"/>
      <c r="R45" s="4" t="n"/>
      <c r="S45" s="14" t="n"/>
      <c r="T45" s="15" t="n"/>
      <c r="U45" s="15" t="n"/>
      <c r="V45" s="4" t="n"/>
      <c r="W45" s="4" t="n"/>
    </row>
    <row r="46">
      <c r="A4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" s="14" t="n"/>
      <c r="C46" s="4" t="n"/>
      <c r="D46" s="14" t="n"/>
      <c r="E46" s="4" t="n"/>
      <c r="F46" s="14" t="n"/>
      <c r="G46" s="14" t="n"/>
      <c r="H46" s="14" t="n"/>
      <c r="I46" s="15" t="n"/>
      <c r="J46" s="15" t="n"/>
      <c r="K46" s="14" t="n"/>
      <c r="L46" s="4" t="n"/>
      <c r="M46" s="14" t="n"/>
      <c r="N46" s="14" t="n"/>
      <c r="O46" s="14" t="n"/>
      <c r="P46" s="4" t="n"/>
      <c r="Q46" s="4" t="n"/>
      <c r="R46" s="4" t="n"/>
      <c r="S46" s="14" t="n"/>
      <c r="T46" s="15" t="n"/>
      <c r="U46" s="15" t="n"/>
      <c r="V46" s="4" t="n"/>
      <c r="W46" s="4" t="n"/>
    </row>
    <row r="47">
      <c r="A4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" s="14" t="n"/>
      <c r="C47" s="4" t="n"/>
      <c r="D47" s="14" t="n"/>
      <c r="E47" s="4" t="n"/>
      <c r="F47" s="14" t="n"/>
      <c r="G47" s="14" t="n"/>
      <c r="H47" s="14" t="n"/>
      <c r="I47" s="15" t="n"/>
      <c r="J47" s="15" t="n"/>
      <c r="K47" s="14" t="n"/>
      <c r="L47" s="4" t="n"/>
      <c r="M47" s="14" t="n"/>
      <c r="N47" s="14" t="n"/>
      <c r="O47" s="14" t="n"/>
      <c r="P47" s="4" t="n"/>
      <c r="Q47" s="4" t="n"/>
      <c r="R47" s="4" t="n"/>
      <c r="S47" s="14" t="n"/>
      <c r="T47" s="15" t="n"/>
      <c r="U47" s="15" t="n"/>
      <c r="V47" s="4" t="n"/>
      <c r="W47" s="4" t="n"/>
    </row>
    <row r="48">
      <c r="A4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" s="14" t="n"/>
      <c r="C48" s="4" t="n"/>
      <c r="D48" s="14" t="n"/>
      <c r="E48" s="4" t="n"/>
      <c r="F48" s="14" t="n"/>
      <c r="G48" s="14" t="n"/>
      <c r="H48" s="14" t="n"/>
      <c r="I48" s="15" t="n"/>
      <c r="J48" s="15" t="n"/>
      <c r="K48" s="14" t="n"/>
      <c r="L48" s="4" t="n"/>
      <c r="M48" s="14" t="n"/>
      <c r="N48" s="14" t="n"/>
      <c r="O48" s="14" t="n"/>
      <c r="P48" s="4" t="n"/>
      <c r="Q48" s="4" t="n"/>
      <c r="R48" s="4" t="n"/>
      <c r="S48" s="14" t="n"/>
      <c r="T48" s="15" t="n"/>
      <c r="U48" s="15" t="n"/>
      <c r="V48" s="4" t="n"/>
      <c r="W48" s="4" t="n"/>
    </row>
    <row r="49">
      <c r="A4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" s="14" t="n"/>
      <c r="C49" s="4" t="n"/>
      <c r="D49" s="14" t="n"/>
      <c r="E49" s="4" t="n"/>
      <c r="F49" s="14" t="n"/>
      <c r="G49" s="14" t="n"/>
      <c r="H49" s="14" t="n"/>
      <c r="I49" s="15" t="n"/>
      <c r="J49" s="15" t="n"/>
      <c r="K49" s="14" t="n"/>
      <c r="L49" s="4" t="n"/>
      <c r="M49" s="14" t="n"/>
      <c r="N49" s="14" t="n"/>
      <c r="O49" s="14" t="n"/>
      <c r="P49" s="4" t="n"/>
      <c r="Q49" s="4" t="n"/>
      <c r="R49" s="4" t="n"/>
      <c r="S49" s="14" t="n"/>
      <c r="T49" s="15" t="n"/>
      <c r="U49" s="15" t="n"/>
      <c r="V49" s="4" t="n"/>
      <c r="W49" s="4" t="n"/>
    </row>
    <row r="50">
      <c r="A5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" s="14" t="n"/>
      <c r="C50" s="4" t="n"/>
      <c r="D50" s="14" t="n"/>
      <c r="E50" s="4" t="n"/>
      <c r="F50" s="14" t="n"/>
      <c r="G50" s="14" t="n"/>
      <c r="H50" s="14" t="n"/>
      <c r="I50" s="15" t="n"/>
      <c r="J50" s="15" t="n"/>
      <c r="K50" s="14" t="n"/>
      <c r="L50" s="4" t="n"/>
      <c r="M50" s="14" t="n"/>
      <c r="N50" s="14" t="n"/>
      <c r="O50" s="14" t="n"/>
      <c r="P50" s="4" t="n"/>
      <c r="Q50" s="4" t="n"/>
      <c r="R50" s="4" t="n"/>
      <c r="S50" s="14" t="n"/>
      <c r="T50" s="15" t="n"/>
      <c r="U50" s="15" t="n"/>
      <c r="V50" s="4" t="n"/>
      <c r="W50" s="4" t="n"/>
    </row>
    <row r="51">
      <c r="A5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1" s="14" t="n"/>
      <c r="C51" s="4" t="n"/>
      <c r="D51" s="14" t="n"/>
      <c r="E51" s="4" t="n"/>
      <c r="F51" s="14" t="n"/>
      <c r="G51" s="14" t="n"/>
      <c r="H51" s="14" t="n"/>
      <c r="I51" s="15" t="n"/>
      <c r="J51" s="15" t="n"/>
      <c r="K51" s="14" t="n"/>
      <c r="L51" s="4" t="n"/>
      <c r="M51" s="14" t="n"/>
      <c r="N51" s="14" t="n"/>
      <c r="O51" s="14" t="n"/>
      <c r="P51" s="4" t="n"/>
      <c r="Q51" s="4" t="n"/>
      <c r="R51" s="4" t="n"/>
      <c r="S51" s="14" t="n"/>
      <c r="T51" s="15" t="n"/>
      <c r="U51" s="15" t="n"/>
      <c r="V51" s="4" t="n"/>
      <c r="W51" s="4" t="n"/>
    </row>
    <row r="52">
      <c r="A5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2" s="14" t="n"/>
      <c r="C52" s="4" t="n"/>
      <c r="D52" s="14" t="n"/>
      <c r="E52" s="4" t="n"/>
      <c r="F52" s="14" t="n"/>
      <c r="G52" s="14" t="n"/>
      <c r="H52" s="14" t="n"/>
      <c r="I52" s="15" t="n"/>
      <c r="J52" s="15" t="n"/>
      <c r="K52" s="14" t="n"/>
      <c r="L52" s="4" t="n"/>
      <c r="M52" s="14" t="n"/>
      <c r="N52" s="14" t="n"/>
      <c r="O52" s="14" t="n"/>
      <c r="P52" s="4" t="n"/>
      <c r="Q52" s="4" t="n"/>
      <c r="R52" s="4" t="n"/>
      <c r="S52" s="14" t="n"/>
      <c r="T52" s="15" t="n"/>
      <c r="U52" s="15" t="n"/>
      <c r="V52" s="4" t="n"/>
      <c r="W52" s="4" t="n"/>
    </row>
    <row r="53">
      <c r="A5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3" s="14" t="n"/>
      <c r="C53" s="4" t="n"/>
      <c r="D53" s="14" t="n"/>
      <c r="E53" s="4" t="n"/>
      <c r="F53" s="14" t="n"/>
      <c r="G53" s="14" t="n"/>
      <c r="H53" s="14" t="n"/>
      <c r="I53" s="15" t="n"/>
      <c r="J53" s="15" t="n"/>
      <c r="K53" s="14" t="n"/>
      <c r="L53" s="4" t="n"/>
      <c r="M53" s="14" t="n"/>
      <c r="N53" s="14" t="n"/>
      <c r="O53" s="14" t="n"/>
      <c r="P53" s="4" t="n"/>
      <c r="Q53" s="4" t="n"/>
      <c r="R53" s="4" t="n"/>
      <c r="S53" s="14" t="n"/>
      <c r="T53" s="15" t="n"/>
      <c r="U53" s="15" t="n"/>
      <c r="V53" s="4" t="n"/>
      <c r="W53" s="4" t="n"/>
    </row>
    <row r="54">
      <c r="A5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4" s="14" t="n"/>
      <c r="C54" s="4" t="n"/>
      <c r="D54" s="14" t="n"/>
      <c r="E54" s="4" t="n"/>
      <c r="F54" s="14" t="n"/>
      <c r="G54" s="14" t="n"/>
      <c r="H54" s="14" t="n"/>
      <c r="I54" s="15" t="n"/>
      <c r="J54" s="15" t="n"/>
      <c r="K54" s="14" t="n"/>
      <c r="L54" s="4" t="n"/>
      <c r="M54" s="14" t="n"/>
      <c r="N54" s="14" t="n"/>
      <c r="O54" s="14" t="n"/>
      <c r="P54" s="4" t="n"/>
      <c r="Q54" s="4" t="n"/>
      <c r="R54" s="4" t="n"/>
      <c r="S54" s="14" t="n"/>
      <c r="T54" s="15" t="n"/>
      <c r="U54" s="15" t="n"/>
      <c r="V54" s="4" t="n"/>
      <c r="W54" s="4" t="n"/>
    </row>
    <row r="55">
      <c r="A5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5" s="14" t="n"/>
      <c r="C55" s="4" t="n"/>
      <c r="D55" s="14" t="n"/>
      <c r="E55" s="4" t="n"/>
      <c r="F55" s="14" t="n"/>
      <c r="G55" s="14" t="n"/>
      <c r="H55" s="14" t="n"/>
      <c r="I55" s="15" t="n"/>
      <c r="J55" s="15" t="n"/>
      <c r="K55" s="14" t="n"/>
      <c r="L55" s="4" t="n"/>
      <c r="M55" s="14" t="n"/>
      <c r="N55" s="14" t="n"/>
      <c r="O55" s="14" t="n"/>
      <c r="P55" s="4" t="n"/>
      <c r="Q55" s="4" t="n"/>
      <c r="R55" s="4" t="n"/>
      <c r="S55" s="14" t="n"/>
      <c r="T55" s="15" t="n"/>
      <c r="U55" s="15" t="n"/>
      <c r="V55" s="4" t="n"/>
      <c r="W55" s="4" t="n"/>
    </row>
    <row r="56">
      <c r="A5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6" s="14" t="n"/>
      <c r="C56" s="4" t="n"/>
      <c r="D56" s="14" t="n"/>
      <c r="E56" s="4" t="n"/>
      <c r="F56" s="14" t="n"/>
      <c r="G56" s="14" t="n"/>
      <c r="H56" s="14" t="n"/>
      <c r="I56" s="15" t="n"/>
      <c r="J56" s="15" t="n"/>
      <c r="K56" s="14" t="n"/>
      <c r="L56" s="4" t="n"/>
      <c r="M56" s="14" t="n"/>
      <c r="N56" s="14" t="n"/>
      <c r="O56" s="14" t="n"/>
      <c r="P56" s="4" t="n"/>
      <c r="Q56" s="4" t="n"/>
      <c r="R56" s="4" t="n"/>
      <c r="S56" s="14" t="n"/>
      <c r="T56" s="15" t="n"/>
      <c r="U56" s="15" t="n"/>
      <c r="V56" s="4" t="n"/>
      <c r="W56" s="4" t="n"/>
    </row>
    <row r="57">
      <c r="A5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7" s="14" t="n"/>
      <c r="C57" s="4" t="n"/>
      <c r="D57" s="14" t="n"/>
      <c r="E57" s="4" t="n"/>
      <c r="F57" s="14" t="n"/>
      <c r="G57" s="14" t="n"/>
      <c r="H57" s="14" t="n"/>
      <c r="I57" s="15" t="n"/>
      <c r="J57" s="15" t="n"/>
      <c r="K57" s="14" t="n"/>
      <c r="L57" s="4" t="n"/>
      <c r="M57" s="14" t="n"/>
      <c r="N57" s="14" t="n"/>
      <c r="O57" s="14" t="n"/>
      <c r="P57" s="4" t="n"/>
      <c r="Q57" s="4" t="n"/>
      <c r="R57" s="4" t="n"/>
      <c r="S57" s="14" t="n"/>
      <c r="T57" s="15" t="n"/>
      <c r="U57" s="15" t="n"/>
      <c r="V57" s="4" t="n"/>
      <c r="W57" s="4" t="n"/>
    </row>
    <row r="58">
      <c r="A5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8" s="14" t="n"/>
      <c r="C58" s="4" t="n"/>
      <c r="D58" s="14" t="n"/>
      <c r="E58" s="4" t="n"/>
      <c r="F58" s="14" t="n"/>
      <c r="G58" s="14" t="n"/>
      <c r="H58" s="14" t="n"/>
      <c r="I58" s="15" t="n"/>
      <c r="J58" s="15" t="n"/>
      <c r="K58" s="14" t="n"/>
      <c r="L58" s="4" t="n"/>
      <c r="M58" s="14" t="n"/>
      <c r="N58" s="14" t="n"/>
      <c r="O58" s="14" t="n"/>
      <c r="P58" s="4" t="n"/>
      <c r="Q58" s="4" t="n"/>
      <c r="R58" s="4" t="n"/>
      <c r="S58" s="14" t="n"/>
      <c r="T58" s="15" t="n"/>
      <c r="U58" s="15" t="n"/>
      <c r="V58" s="4" t="n"/>
      <c r="W58" s="4" t="n"/>
    </row>
    <row r="59">
      <c r="A5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9" s="14" t="n"/>
      <c r="C59" s="4" t="n"/>
      <c r="D59" s="14" t="n"/>
      <c r="E59" s="4" t="n"/>
      <c r="F59" s="14" t="n"/>
      <c r="G59" s="14" t="n"/>
      <c r="H59" s="14" t="n"/>
      <c r="I59" s="15" t="n"/>
      <c r="J59" s="15" t="n"/>
      <c r="K59" s="14" t="n"/>
      <c r="L59" s="4" t="n"/>
      <c r="M59" s="14" t="n"/>
      <c r="N59" s="14" t="n"/>
      <c r="O59" s="14" t="n"/>
      <c r="P59" s="4" t="n"/>
      <c r="Q59" s="4" t="n"/>
      <c r="R59" s="4" t="n"/>
      <c r="S59" s="14" t="n"/>
      <c r="T59" s="15" t="n"/>
      <c r="U59" s="15" t="n"/>
      <c r="V59" s="4" t="n"/>
      <c r="W59" s="4" t="n"/>
    </row>
    <row r="60">
      <c r="A6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0" s="14" t="n"/>
      <c r="C60" s="4" t="n"/>
      <c r="D60" s="14" t="n"/>
      <c r="E60" s="4" t="n"/>
      <c r="F60" s="14" t="n"/>
      <c r="G60" s="14" t="n"/>
      <c r="H60" s="14" t="n"/>
      <c r="I60" s="15" t="n"/>
      <c r="J60" s="15" t="n"/>
      <c r="K60" s="14" t="n"/>
      <c r="L60" s="4" t="n"/>
      <c r="M60" s="14" t="n"/>
      <c r="N60" s="14" t="n"/>
      <c r="O60" s="14" t="n"/>
      <c r="P60" s="4" t="n"/>
      <c r="Q60" s="4" t="n"/>
      <c r="R60" s="4" t="n"/>
      <c r="S60" s="14" t="n"/>
      <c r="T60" s="15" t="n"/>
      <c r="U60" s="15" t="n"/>
      <c r="V60" s="4" t="n"/>
      <c r="W60" s="4" t="n"/>
    </row>
    <row r="61">
      <c r="A6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1" s="14" t="n"/>
      <c r="C61" s="4" t="n"/>
      <c r="D61" s="14" t="n"/>
      <c r="E61" s="4" t="n"/>
      <c r="F61" s="14" t="n"/>
      <c r="G61" s="14" t="n"/>
      <c r="H61" s="14" t="n"/>
      <c r="I61" s="15" t="n"/>
      <c r="J61" s="15" t="n"/>
      <c r="K61" s="14" t="n"/>
      <c r="L61" s="4" t="n"/>
      <c r="M61" s="14" t="n"/>
      <c r="N61" s="14" t="n"/>
      <c r="O61" s="14" t="n"/>
      <c r="P61" s="4" t="n"/>
      <c r="Q61" s="4" t="n"/>
      <c r="R61" s="4" t="n"/>
      <c r="S61" s="14" t="n"/>
      <c r="T61" s="15" t="n"/>
      <c r="U61" s="15" t="n"/>
      <c r="V61" s="4" t="n"/>
      <c r="W61" s="4" t="n"/>
    </row>
    <row r="62">
      <c r="A6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2" s="14" t="n"/>
      <c r="C62" s="4" t="n"/>
      <c r="D62" s="14" t="n"/>
      <c r="E62" s="4" t="n"/>
      <c r="F62" s="14" t="n"/>
      <c r="G62" s="14" t="n"/>
      <c r="H62" s="14" t="n"/>
      <c r="I62" s="15" t="n"/>
      <c r="J62" s="15" t="n"/>
      <c r="K62" s="14" t="n"/>
      <c r="L62" s="4" t="n"/>
      <c r="M62" s="14" t="n"/>
      <c r="N62" s="14" t="n"/>
      <c r="O62" s="14" t="n"/>
      <c r="P62" s="4" t="n"/>
      <c r="Q62" s="4" t="n"/>
      <c r="R62" s="4" t="n"/>
      <c r="S62" s="14" t="n"/>
      <c r="T62" s="15" t="n"/>
      <c r="U62" s="15" t="n"/>
      <c r="V62" s="4" t="n"/>
      <c r="W62" s="4" t="n"/>
    </row>
    <row r="63">
      <c r="A6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3" s="14" t="n"/>
      <c r="C63" s="4" t="n"/>
      <c r="D63" s="14" t="n"/>
      <c r="E63" s="4" t="n"/>
      <c r="F63" s="14" t="n"/>
      <c r="G63" s="14" t="n"/>
      <c r="H63" s="14" t="n"/>
      <c r="I63" s="15" t="n"/>
      <c r="J63" s="15" t="n"/>
      <c r="K63" s="14" t="n"/>
      <c r="L63" s="4" t="n"/>
      <c r="M63" s="14" t="n"/>
      <c r="N63" s="14" t="n"/>
      <c r="O63" s="14" t="n"/>
      <c r="P63" s="4" t="n"/>
      <c r="Q63" s="4" t="n"/>
      <c r="R63" s="4" t="n"/>
      <c r="S63" s="14" t="n"/>
      <c r="T63" s="15" t="n"/>
      <c r="U63" s="15" t="n"/>
      <c r="V63" s="4" t="n"/>
      <c r="W63" s="4" t="n"/>
    </row>
    <row r="64">
      <c r="A6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4" s="14" t="n"/>
      <c r="C64" s="4" t="n"/>
      <c r="D64" s="14" t="n"/>
      <c r="E64" s="4" t="n"/>
      <c r="F64" s="14" t="n"/>
      <c r="G64" s="14" t="n"/>
      <c r="H64" s="14" t="n"/>
      <c r="I64" s="15" t="n"/>
      <c r="J64" s="15" t="n"/>
      <c r="K64" s="14" t="n"/>
      <c r="L64" s="4" t="n"/>
      <c r="M64" s="14" t="n"/>
      <c r="N64" s="14" t="n"/>
      <c r="O64" s="14" t="n"/>
      <c r="P64" s="4" t="n"/>
      <c r="Q64" s="4" t="n"/>
      <c r="R64" s="4" t="n"/>
      <c r="S64" s="14" t="n"/>
      <c r="T64" s="15" t="n"/>
      <c r="U64" s="15" t="n"/>
      <c r="V64" s="4" t="n"/>
      <c r="W64" s="4" t="n"/>
    </row>
    <row r="65">
      <c r="A6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5" s="14" t="n"/>
      <c r="C65" s="4" t="n"/>
      <c r="D65" s="14" t="n"/>
      <c r="E65" s="4" t="n"/>
      <c r="F65" s="14" t="n"/>
      <c r="G65" s="14" t="n"/>
      <c r="H65" s="14" t="n"/>
      <c r="I65" s="15" t="n"/>
      <c r="J65" s="15" t="n"/>
      <c r="K65" s="14" t="n"/>
      <c r="L65" s="4" t="n"/>
      <c r="M65" s="14" t="n"/>
      <c r="N65" s="14" t="n"/>
      <c r="O65" s="14" t="n"/>
      <c r="P65" s="4" t="n"/>
      <c r="Q65" s="4" t="n"/>
      <c r="R65" s="4" t="n"/>
      <c r="S65" s="14" t="n"/>
      <c r="T65" s="15" t="n"/>
      <c r="U65" s="15" t="n"/>
      <c r="V65" s="4" t="n"/>
      <c r="W65" s="4" t="n"/>
    </row>
    <row r="66">
      <c r="A6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6" s="14" t="n"/>
      <c r="C66" s="4" t="n"/>
      <c r="D66" s="14" t="n"/>
      <c r="E66" s="4" t="n"/>
      <c r="F66" s="14" t="n"/>
      <c r="G66" s="14" t="n"/>
      <c r="H66" s="14" t="n"/>
      <c r="I66" s="15" t="n"/>
      <c r="J66" s="15" t="n"/>
      <c r="K66" s="14" t="n"/>
      <c r="L66" s="4" t="n"/>
      <c r="M66" s="14" t="n"/>
      <c r="N66" s="14" t="n"/>
      <c r="O66" s="14" t="n"/>
      <c r="P66" s="4" t="n"/>
      <c r="Q66" s="4" t="n"/>
      <c r="R66" s="4" t="n"/>
      <c r="S66" s="14" t="n"/>
      <c r="T66" s="15" t="n"/>
      <c r="U66" s="15" t="n"/>
      <c r="V66" s="4" t="n"/>
      <c r="W66" s="4" t="n"/>
    </row>
    <row r="67">
      <c r="A6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7" s="14" t="n"/>
      <c r="C67" s="4" t="n"/>
      <c r="D67" s="14" t="n"/>
      <c r="E67" s="4" t="n"/>
      <c r="F67" s="14" t="n"/>
      <c r="G67" s="14" t="n"/>
      <c r="H67" s="14" t="n"/>
      <c r="I67" s="15" t="n"/>
      <c r="J67" s="15" t="n"/>
      <c r="K67" s="14" t="n"/>
      <c r="L67" s="4" t="n"/>
      <c r="M67" s="14" t="n"/>
      <c r="N67" s="14" t="n"/>
      <c r="O67" s="14" t="n"/>
      <c r="P67" s="4" t="n"/>
      <c r="Q67" s="4" t="n"/>
      <c r="R67" s="4" t="n"/>
      <c r="S67" s="14" t="n"/>
      <c r="T67" s="15" t="n"/>
      <c r="U67" s="15" t="n"/>
      <c r="V67" s="4" t="n"/>
      <c r="W67" s="4" t="n"/>
    </row>
    <row r="68">
      <c r="A6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8" s="14" t="n"/>
      <c r="C68" s="4" t="n"/>
      <c r="D68" s="14" t="n"/>
      <c r="E68" s="4" t="n"/>
      <c r="F68" s="14" t="n"/>
      <c r="G68" s="14" t="n"/>
      <c r="H68" s="14" t="n"/>
      <c r="I68" s="15" t="n"/>
      <c r="J68" s="15" t="n"/>
      <c r="K68" s="14" t="n"/>
      <c r="L68" s="4" t="n"/>
      <c r="M68" s="14" t="n"/>
      <c r="N68" s="14" t="n"/>
      <c r="O68" s="14" t="n"/>
      <c r="P68" s="4" t="n"/>
      <c r="Q68" s="4" t="n"/>
      <c r="R68" s="4" t="n"/>
      <c r="S68" s="14" t="n"/>
      <c r="T68" s="15" t="n"/>
      <c r="U68" s="15" t="n"/>
      <c r="V68" s="4" t="n"/>
      <c r="W68" s="4" t="n"/>
    </row>
    <row r="69">
      <c r="A6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69" s="14" t="n"/>
      <c r="C69" s="4" t="n"/>
      <c r="D69" s="14" t="n"/>
      <c r="E69" s="4" t="n"/>
      <c r="F69" s="14" t="n"/>
      <c r="G69" s="14" t="n"/>
      <c r="H69" s="14" t="n"/>
      <c r="I69" s="15" t="n"/>
      <c r="J69" s="15" t="n"/>
      <c r="K69" s="14" t="n"/>
      <c r="L69" s="4" t="n"/>
      <c r="M69" s="14" t="n"/>
      <c r="N69" s="14" t="n"/>
      <c r="O69" s="14" t="n"/>
      <c r="P69" s="4" t="n"/>
      <c r="Q69" s="4" t="n"/>
      <c r="R69" s="4" t="n"/>
      <c r="S69" s="14" t="n"/>
      <c r="T69" s="15" t="n"/>
      <c r="U69" s="15" t="n"/>
      <c r="V69" s="4" t="n"/>
      <c r="W69" s="4" t="n"/>
    </row>
    <row r="70">
      <c r="A7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0" s="14" t="n"/>
      <c r="C70" s="4" t="n"/>
      <c r="D70" s="14" t="n"/>
      <c r="E70" s="4" t="n"/>
      <c r="F70" s="14" t="n"/>
      <c r="G70" s="14" t="n"/>
      <c r="H70" s="14" t="n"/>
      <c r="I70" s="15" t="n"/>
      <c r="J70" s="15" t="n"/>
      <c r="K70" s="14" t="n"/>
      <c r="L70" s="4" t="n"/>
      <c r="M70" s="14" t="n"/>
      <c r="N70" s="14" t="n"/>
      <c r="O70" s="14" t="n"/>
      <c r="P70" s="4" t="n"/>
      <c r="Q70" s="4" t="n"/>
      <c r="R70" s="4" t="n"/>
      <c r="S70" s="14" t="n"/>
      <c r="T70" s="15" t="n"/>
      <c r="U70" s="15" t="n"/>
      <c r="V70" s="4" t="n"/>
      <c r="W70" s="4" t="n"/>
    </row>
    <row r="71">
      <c r="A7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1" s="14" t="n"/>
      <c r="C71" s="4" t="n"/>
      <c r="D71" s="14" t="n"/>
      <c r="E71" s="4" t="n"/>
      <c r="F71" s="14" t="n"/>
      <c r="G71" s="14" t="n"/>
      <c r="H71" s="14" t="n"/>
      <c r="I71" s="15" t="n"/>
      <c r="J71" s="15" t="n"/>
      <c r="K71" s="14" t="n"/>
      <c r="L71" s="4" t="n"/>
      <c r="M71" s="14" t="n"/>
      <c r="N71" s="14" t="n"/>
      <c r="O71" s="14" t="n"/>
      <c r="P71" s="4" t="n"/>
      <c r="Q71" s="4" t="n"/>
      <c r="R71" s="4" t="n"/>
      <c r="S71" s="14" t="n"/>
      <c r="T71" s="15" t="n"/>
      <c r="U71" s="15" t="n"/>
      <c r="V71" s="4" t="n"/>
      <c r="W71" s="4" t="n"/>
    </row>
    <row r="72">
      <c r="A7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2" s="14" t="n"/>
      <c r="C72" s="4" t="n"/>
      <c r="D72" s="14" t="n"/>
      <c r="E72" s="4" t="n"/>
      <c r="F72" s="14" t="n"/>
      <c r="G72" s="14" t="n"/>
      <c r="H72" s="14" t="n"/>
      <c r="I72" s="15" t="n"/>
      <c r="J72" s="15" t="n"/>
      <c r="K72" s="14" t="n"/>
      <c r="L72" s="4" t="n"/>
      <c r="M72" s="14" t="n"/>
      <c r="N72" s="14" t="n"/>
      <c r="O72" s="14" t="n"/>
      <c r="P72" s="4" t="n"/>
      <c r="Q72" s="4" t="n"/>
      <c r="R72" s="4" t="n"/>
      <c r="S72" s="14" t="n"/>
      <c r="T72" s="15" t="n"/>
      <c r="U72" s="15" t="n"/>
      <c r="V72" s="4" t="n"/>
      <c r="W72" s="4" t="n"/>
    </row>
    <row r="73">
      <c r="A7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3" s="14" t="n"/>
      <c r="C73" s="4" t="n"/>
      <c r="D73" s="14" t="n"/>
      <c r="E73" s="4" t="n"/>
      <c r="F73" s="14" t="n"/>
      <c r="G73" s="14" t="n"/>
      <c r="H73" s="14" t="n"/>
      <c r="I73" s="15" t="n"/>
      <c r="J73" s="15" t="n"/>
      <c r="K73" s="14" t="n"/>
      <c r="L73" s="4" t="n"/>
      <c r="M73" s="14" t="n"/>
      <c r="N73" s="14" t="n"/>
      <c r="O73" s="14" t="n"/>
      <c r="P73" s="4" t="n"/>
      <c r="Q73" s="4" t="n"/>
      <c r="R73" s="4" t="n"/>
      <c r="S73" s="14" t="n"/>
      <c r="T73" s="15" t="n"/>
      <c r="U73" s="15" t="n"/>
      <c r="V73" s="4" t="n"/>
      <c r="W73" s="4" t="n"/>
    </row>
    <row r="74">
      <c r="A7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4" s="14" t="n"/>
      <c r="C74" s="4" t="n"/>
      <c r="D74" s="14" t="n"/>
      <c r="E74" s="4" t="n"/>
      <c r="F74" s="14" t="n"/>
      <c r="G74" s="14" t="n"/>
      <c r="H74" s="14" t="n"/>
      <c r="I74" s="15" t="n"/>
      <c r="J74" s="15" t="n"/>
      <c r="K74" s="14" t="n"/>
      <c r="L74" s="4" t="n"/>
      <c r="M74" s="14" t="n"/>
      <c r="N74" s="14" t="n"/>
      <c r="O74" s="14" t="n"/>
      <c r="P74" s="4" t="n"/>
      <c r="Q74" s="4" t="n"/>
      <c r="R74" s="4" t="n"/>
      <c r="S74" s="14" t="n"/>
      <c r="T74" s="15" t="n"/>
      <c r="U74" s="15" t="n"/>
      <c r="V74" s="4" t="n"/>
      <c r="W74" s="4" t="n"/>
    </row>
    <row r="75">
      <c r="A7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5" s="14" t="n"/>
      <c r="C75" s="4" t="n"/>
      <c r="D75" s="14" t="n"/>
      <c r="E75" s="4" t="n"/>
      <c r="F75" s="14" t="n"/>
      <c r="G75" s="14" t="n"/>
      <c r="H75" s="14" t="n"/>
      <c r="I75" s="15" t="n"/>
      <c r="J75" s="15" t="n"/>
      <c r="K75" s="14" t="n"/>
      <c r="L75" s="4" t="n"/>
      <c r="M75" s="14" t="n"/>
      <c r="N75" s="14" t="n"/>
      <c r="O75" s="14" t="n"/>
      <c r="P75" s="4" t="n"/>
      <c r="Q75" s="4" t="n"/>
      <c r="R75" s="4" t="n"/>
      <c r="S75" s="14" t="n"/>
      <c r="T75" s="15" t="n"/>
      <c r="U75" s="15" t="n"/>
      <c r="V75" s="4" t="n"/>
      <c r="W75" s="4" t="n"/>
    </row>
    <row r="76">
      <c r="A7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6" s="14" t="n"/>
      <c r="C76" s="4" t="n"/>
      <c r="D76" s="14" t="n"/>
      <c r="E76" s="4" t="n"/>
      <c r="F76" s="14" t="n"/>
      <c r="G76" s="14" t="n"/>
      <c r="H76" s="14" t="n"/>
      <c r="I76" s="15" t="n"/>
      <c r="J76" s="15" t="n"/>
      <c r="K76" s="14" t="n"/>
      <c r="L76" s="4" t="n"/>
      <c r="M76" s="14" t="n"/>
      <c r="N76" s="14" t="n"/>
      <c r="O76" s="14" t="n"/>
      <c r="P76" s="4" t="n"/>
      <c r="Q76" s="4" t="n"/>
      <c r="R76" s="4" t="n"/>
      <c r="S76" s="14" t="n"/>
      <c r="T76" s="15" t="n"/>
      <c r="U76" s="15" t="n"/>
      <c r="V76" s="4" t="n"/>
      <c r="W76" s="4" t="n"/>
    </row>
    <row r="77">
      <c r="A7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7" s="14" t="n"/>
      <c r="C77" s="4" t="n"/>
      <c r="D77" s="14" t="n"/>
      <c r="E77" s="4" t="n"/>
      <c r="F77" s="14" t="n"/>
      <c r="G77" s="14" t="n"/>
      <c r="H77" s="14" t="n"/>
      <c r="I77" s="15" t="n"/>
      <c r="J77" s="15" t="n"/>
      <c r="K77" s="14" t="n"/>
      <c r="L77" s="4" t="n"/>
      <c r="M77" s="14" t="n"/>
      <c r="N77" s="14" t="n"/>
      <c r="O77" s="14" t="n"/>
      <c r="P77" s="4" t="n"/>
      <c r="Q77" s="4" t="n"/>
      <c r="R77" s="4" t="n"/>
      <c r="S77" s="14" t="n"/>
      <c r="T77" s="15" t="n"/>
      <c r="U77" s="15" t="n"/>
      <c r="V77" s="4" t="n"/>
      <c r="W77" s="4" t="n"/>
    </row>
    <row r="78">
      <c r="A7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8" s="14" t="n"/>
      <c r="C78" s="4" t="n"/>
      <c r="D78" s="14" t="n"/>
      <c r="E78" s="4" t="n"/>
      <c r="F78" s="14" t="n"/>
      <c r="G78" s="14" t="n"/>
      <c r="H78" s="14" t="n"/>
      <c r="I78" s="15" t="n"/>
      <c r="J78" s="15" t="n"/>
      <c r="K78" s="14" t="n"/>
      <c r="L78" s="4" t="n"/>
      <c r="M78" s="14" t="n"/>
      <c r="N78" s="14" t="n"/>
      <c r="O78" s="14" t="n"/>
      <c r="P78" s="4" t="n"/>
      <c r="Q78" s="4" t="n"/>
      <c r="R78" s="4" t="n"/>
      <c r="S78" s="14" t="n"/>
      <c r="T78" s="15" t="n"/>
      <c r="U78" s="15" t="n"/>
      <c r="V78" s="4" t="n"/>
      <c r="W78" s="4" t="n"/>
    </row>
    <row r="79">
      <c r="A7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79" s="14" t="n"/>
      <c r="C79" s="4" t="n"/>
      <c r="D79" s="14" t="n"/>
      <c r="E79" s="4" t="n"/>
      <c r="F79" s="14" t="n"/>
      <c r="G79" s="14" t="n"/>
      <c r="H79" s="14" t="n"/>
      <c r="I79" s="15" t="n"/>
      <c r="J79" s="15" t="n"/>
      <c r="K79" s="14" t="n"/>
      <c r="L79" s="4" t="n"/>
      <c r="M79" s="14" t="n"/>
      <c r="N79" s="14" t="n"/>
      <c r="O79" s="14" t="n"/>
      <c r="P79" s="4" t="n"/>
      <c r="Q79" s="4" t="n"/>
      <c r="R79" s="4" t="n"/>
      <c r="S79" s="14" t="n"/>
      <c r="T79" s="15" t="n"/>
      <c r="U79" s="15" t="n"/>
      <c r="V79" s="4" t="n"/>
      <c r="W79" s="4" t="n"/>
    </row>
    <row r="80">
      <c r="A8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0" s="14" t="n"/>
      <c r="C80" s="4" t="n"/>
      <c r="D80" s="14" t="n"/>
      <c r="E80" s="4" t="n"/>
      <c r="F80" s="14" t="n"/>
      <c r="G80" s="14" t="n"/>
      <c r="H80" s="14" t="n"/>
      <c r="I80" s="15" t="n"/>
      <c r="J80" s="15" t="n"/>
      <c r="K80" s="14" t="n"/>
      <c r="L80" s="4" t="n"/>
      <c r="M80" s="14" t="n"/>
      <c r="N80" s="14" t="n"/>
      <c r="O80" s="14" t="n"/>
      <c r="P80" s="4" t="n"/>
      <c r="Q80" s="4" t="n"/>
      <c r="R80" s="4" t="n"/>
      <c r="S80" s="14" t="n"/>
      <c r="T80" s="15" t="n"/>
      <c r="U80" s="15" t="n"/>
      <c r="V80" s="4" t="n"/>
      <c r="W80" s="4" t="n"/>
    </row>
    <row r="81">
      <c r="A8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1" s="14" t="n"/>
      <c r="C81" s="4" t="n"/>
      <c r="D81" s="14" t="n"/>
      <c r="E81" s="4" t="n"/>
      <c r="F81" s="14" t="n"/>
      <c r="G81" s="14" t="n"/>
      <c r="H81" s="14" t="n"/>
      <c r="I81" s="15" t="n"/>
      <c r="J81" s="15" t="n"/>
      <c r="K81" s="14" t="n"/>
      <c r="L81" s="4" t="n"/>
      <c r="M81" s="14" t="n"/>
      <c r="N81" s="14" t="n"/>
      <c r="O81" s="14" t="n"/>
      <c r="P81" s="4" t="n"/>
      <c r="Q81" s="4" t="n"/>
      <c r="R81" s="4" t="n"/>
      <c r="S81" s="14" t="n"/>
      <c r="T81" s="15" t="n"/>
      <c r="U81" s="15" t="n"/>
      <c r="V81" s="4" t="n"/>
      <c r="W81" s="4" t="n"/>
    </row>
    <row r="82">
      <c r="A8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2" s="14" t="n"/>
      <c r="C82" s="4" t="n"/>
      <c r="D82" s="14" t="n"/>
      <c r="E82" s="4" t="n"/>
      <c r="F82" s="14" t="n"/>
      <c r="G82" s="14" t="n"/>
      <c r="H82" s="14" t="n"/>
      <c r="I82" s="15" t="n"/>
      <c r="J82" s="15" t="n"/>
      <c r="K82" s="14" t="n"/>
      <c r="L82" s="4" t="n"/>
      <c r="M82" s="14" t="n"/>
      <c r="N82" s="14" t="n"/>
      <c r="O82" s="14" t="n"/>
      <c r="P82" s="4" t="n"/>
      <c r="Q82" s="4" t="n"/>
      <c r="R82" s="4" t="n"/>
      <c r="S82" s="14" t="n"/>
      <c r="T82" s="15" t="n"/>
      <c r="U82" s="15" t="n"/>
      <c r="V82" s="4" t="n"/>
      <c r="W82" s="4" t="n"/>
    </row>
    <row r="83">
      <c r="A8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3" s="14" t="n"/>
      <c r="C83" s="4" t="n"/>
      <c r="D83" s="14" t="n"/>
      <c r="E83" s="4" t="n"/>
      <c r="F83" s="14" t="n"/>
      <c r="G83" s="14" t="n"/>
      <c r="H83" s="14" t="n"/>
      <c r="I83" s="15" t="n"/>
      <c r="J83" s="15" t="n"/>
      <c r="K83" s="14" t="n"/>
      <c r="L83" s="4" t="n"/>
      <c r="M83" s="14" t="n"/>
      <c r="N83" s="14" t="n"/>
      <c r="O83" s="14" t="n"/>
      <c r="P83" s="4" t="n"/>
      <c r="Q83" s="4" t="n"/>
      <c r="R83" s="4" t="n"/>
      <c r="S83" s="14" t="n"/>
      <c r="T83" s="15" t="n"/>
      <c r="U83" s="15" t="n"/>
      <c r="V83" s="4" t="n"/>
      <c r="W83" s="4" t="n"/>
    </row>
    <row r="84">
      <c r="A8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4" s="14" t="n"/>
      <c r="C84" s="4" t="n"/>
      <c r="D84" s="14" t="n"/>
      <c r="E84" s="4" t="n"/>
      <c r="F84" s="14" t="n"/>
      <c r="G84" s="14" t="n"/>
      <c r="H84" s="14" t="n"/>
      <c r="I84" s="15" t="n"/>
      <c r="J84" s="15" t="n"/>
      <c r="K84" s="14" t="n"/>
      <c r="L84" s="4" t="n"/>
      <c r="M84" s="14" t="n"/>
      <c r="N84" s="14" t="n"/>
      <c r="O84" s="14" t="n"/>
      <c r="P84" s="4" t="n"/>
      <c r="Q84" s="4" t="n"/>
      <c r="R84" s="4" t="n"/>
      <c r="S84" s="14" t="n"/>
      <c r="T84" s="15" t="n"/>
      <c r="U84" s="15" t="n"/>
      <c r="V84" s="4" t="n"/>
      <c r="W84" s="4" t="n"/>
    </row>
    <row r="85">
      <c r="A8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5" s="14" t="n"/>
      <c r="C85" s="4" t="n"/>
      <c r="D85" s="14" t="n"/>
      <c r="E85" s="4" t="n"/>
      <c r="F85" s="14" t="n"/>
      <c r="G85" s="14" t="n"/>
      <c r="H85" s="14" t="n"/>
      <c r="I85" s="15" t="n"/>
      <c r="J85" s="15" t="n"/>
      <c r="K85" s="14" t="n"/>
      <c r="L85" s="4" t="n"/>
      <c r="M85" s="14" t="n"/>
      <c r="N85" s="14" t="n"/>
      <c r="O85" s="14" t="n"/>
      <c r="P85" s="4" t="n"/>
      <c r="Q85" s="4" t="n"/>
      <c r="R85" s="4" t="n"/>
      <c r="S85" s="14" t="n"/>
      <c r="T85" s="15" t="n"/>
      <c r="U85" s="15" t="n"/>
      <c r="V85" s="4" t="n"/>
      <c r="W85" s="4" t="n"/>
    </row>
    <row r="86">
      <c r="A8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6" s="14" t="n"/>
      <c r="C86" s="4" t="n"/>
      <c r="D86" s="14" t="n"/>
      <c r="E86" s="4" t="n"/>
      <c r="F86" s="14" t="n"/>
      <c r="G86" s="14" t="n"/>
      <c r="H86" s="14" t="n"/>
      <c r="I86" s="15" t="n"/>
      <c r="J86" s="15" t="n"/>
      <c r="K86" s="14" t="n"/>
      <c r="L86" s="4" t="n"/>
      <c r="M86" s="14" t="n"/>
      <c r="N86" s="14" t="n"/>
      <c r="O86" s="14" t="n"/>
      <c r="P86" s="4" t="n"/>
      <c r="Q86" s="4" t="n"/>
      <c r="R86" s="4" t="n"/>
      <c r="S86" s="14" t="n"/>
      <c r="T86" s="15" t="n"/>
      <c r="U86" s="15" t="n"/>
      <c r="V86" s="4" t="n"/>
      <c r="W86" s="4" t="n"/>
    </row>
    <row r="87">
      <c r="A8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7" s="14" t="n"/>
      <c r="C87" s="4" t="n"/>
      <c r="D87" s="14" t="n"/>
      <c r="E87" s="4" t="n"/>
      <c r="F87" s="14" t="n"/>
      <c r="G87" s="14" t="n"/>
      <c r="H87" s="14" t="n"/>
      <c r="I87" s="15" t="n"/>
      <c r="J87" s="15" t="n"/>
      <c r="K87" s="14" t="n"/>
      <c r="L87" s="4" t="n"/>
      <c r="M87" s="14" t="n"/>
      <c r="N87" s="14" t="n"/>
      <c r="O87" s="14" t="n"/>
      <c r="P87" s="4" t="n"/>
      <c r="Q87" s="4" t="n"/>
      <c r="R87" s="4" t="n"/>
      <c r="S87" s="14" t="n"/>
      <c r="T87" s="15" t="n"/>
      <c r="U87" s="15" t="n"/>
      <c r="V87" s="4" t="n"/>
      <c r="W87" s="4" t="n"/>
    </row>
    <row r="88">
      <c r="A8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8" s="14" t="n"/>
      <c r="C88" s="4" t="n"/>
      <c r="D88" s="14" t="n"/>
      <c r="E88" s="4" t="n"/>
      <c r="F88" s="14" t="n"/>
      <c r="G88" s="14" t="n"/>
      <c r="H88" s="14" t="n"/>
      <c r="I88" s="15" t="n"/>
      <c r="J88" s="15" t="n"/>
      <c r="K88" s="14" t="n"/>
      <c r="L88" s="4" t="n"/>
      <c r="M88" s="14" t="n"/>
      <c r="N88" s="14" t="n"/>
      <c r="O88" s="14" t="n"/>
      <c r="P88" s="4" t="n"/>
      <c r="Q88" s="4" t="n"/>
      <c r="R88" s="4" t="n"/>
      <c r="S88" s="14" t="n"/>
      <c r="T88" s="15" t="n"/>
      <c r="U88" s="15" t="n"/>
      <c r="V88" s="4" t="n"/>
      <c r="W88" s="4" t="n"/>
    </row>
    <row r="89">
      <c r="A8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89" s="14" t="n"/>
      <c r="C89" s="4" t="n"/>
      <c r="D89" s="14" t="n"/>
      <c r="E89" s="4" t="n"/>
      <c r="F89" s="14" t="n"/>
      <c r="G89" s="14" t="n"/>
      <c r="H89" s="14" t="n"/>
      <c r="I89" s="15" t="n"/>
      <c r="J89" s="15" t="n"/>
      <c r="K89" s="14" t="n"/>
      <c r="L89" s="4" t="n"/>
      <c r="M89" s="14" t="n"/>
      <c r="N89" s="14" t="n"/>
      <c r="O89" s="14" t="n"/>
      <c r="P89" s="4" t="n"/>
      <c r="Q89" s="4" t="n"/>
      <c r="R89" s="4" t="n"/>
      <c r="S89" s="14" t="n"/>
      <c r="T89" s="15" t="n"/>
      <c r="U89" s="15" t="n"/>
      <c r="V89" s="4" t="n"/>
      <c r="W89" s="4" t="n"/>
    </row>
    <row r="90">
      <c r="A9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0" s="14" t="n"/>
      <c r="C90" s="4" t="n"/>
      <c r="D90" s="14" t="n"/>
      <c r="E90" s="4" t="n"/>
      <c r="F90" s="14" t="n"/>
      <c r="G90" s="14" t="n"/>
      <c r="H90" s="14" t="n"/>
      <c r="I90" s="15" t="n"/>
      <c r="J90" s="15" t="n"/>
      <c r="K90" s="14" t="n"/>
      <c r="L90" s="4" t="n"/>
      <c r="M90" s="14" t="n"/>
      <c r="N90" s="14" t="n"/>
      <c r="O90" s="14" t="n"/>
      <c r="P90" s="4" t="n"/>
      <c r="Q90" s="4" t="n"/>
      <c r="R90" s="4" t="n"/>
      <c r="S90" s="14" t="n"/>
      <c r="T90" s="15" t="n"/>
      <c r="U90" s="15" t="n"/>
      <c r="V90" s="4" t="n"/>
      <c r="W90" s="4" t="n"/>
    </row>
    <row r="91">
      <c r="A9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1" s="14" t="n"/>
      <c r="C91" s="4" t="n"/>
      <c r="D91" s="14" t="n"/>
      <c r="E91" s="4" t="n"/>
      <c r="F91" s="14" t="n"/>
      <c r="G91" s="14" t="n"/>
      <c r="H91" s="14" t="n"/>
      <c r="I91" s="15" t="n"/>
      <c r="J91" s="15" t="n"/>
      <c r="K91" s="14" t="n"/>
      <c r="L91" s="4" t="n"/>
      <c r="M91" s="14" t="n"/>
      <c r="N91" s="14" t="n"/>
      <c r="O91" s="14" t="n"/>
      <c r="P91" s="4" t="n"/>
      <c r="Q91" s="4" t="n"/>
      <c r="R91" s="4" t="n"/>
      <c r="S91" s="14" t="n"/>
      <c r="T91" s="15" t="n"/>
      <c r="U91" s="15" t="n"/>
      <c r="V91" s="4" t="n"/>
      <c r="W91" s="4" t="n"/>
    </row>
    <row r="92">
      <c r="A9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2" s="14" t="n"/>
      <c r="C92" s="4" t="n"/>
      <c r="D92" s="14" t="n"/>
      <c r="E92" s="4" t="n"/>
      <c r="F92" s="14" t="n"/>
      <c r="G92" s="14" t="n"/>
      <c r="H92" s="14" t="n"/>
      <c r="I92" s="15" t="n"/>
      <c r="J92" s="15" t="n"/>
      <c r="K92" s="14" t="n"/>
      <c r="L92" s="4" t="n"/>
      <c r="M92" s="14" t="n"/>
      <c r="N92" s="14" t="n"/>
      <c r="O92" s="14" t="n"/>
      <c r="P92" s="4" t="n"/>
      <c r="Q92" s="4" t="n"/>
      <c r="R92" s="4" t="n"/>
      <c r="S92" s="14" t="n"/>
      <c r="T92" s="15" t="n"/>
      <c r="U92" s="15" t="n"/>
      <c r="V92" s="4" t="n"/>
      <c r="W92" s="4" t="n"/>
    </row>
    <row r="93">
      <c r="A9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3" s="14" t="n"/>
      <c r="C93" s="4" t="n"/>
      <c r="D93" s="14" t="n"/>
      <c r="E93" s="4" t="n"/>
      <c r="F93" s="14" t="n"/>
      <c r="G93" s="14" t="n"/>
      <c r="H93" s="14" t="n"/>
      <c r="I93" s="15" t="n"/>
      <c r="J93" s="15" t="n"/>
      <c r="K93" s="14" t="n"/>
      <c r="L93" s="4" t="n"/>
      <c r="M93" s="14" t="n"/>
      <c r="N93" s="14" t="n"/>
      <c r="O93" s="14" t="n"/>
      <c r="P93" s="4" t="n"/>
      <c r="Q93" s="4" t="n"/>
      <c r="R93" s="4" t="n"/>
      <c r="S93" s="14" t="n"/>
      <c r="T93" s="15" t="n"/>
      <c r="U93" s="15" t="n"/>
      <c r="V93" s="4" t="n"/>
      <c r="W93" s="4" t="n"/>
    </row>
    <row r="94">
      <c r="A9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4" s="14" t="n"/>
      <c r="C94" s="4" t="n"/>
      <c r="D94" s="14" t="n"/>
      <c r="E94" s="4" t="n"/>
      <c r="F94" s="14" t="n"/>
      <c r="G94" s="14" t="n"/>
      <c r="H94" s="14" t="n"/>
      <c r="I94" s="15" t="n"/>
      <c r="J94" s="15" t="n"/>
      <c r="K94" s="14" t="n"/>
      <c r="L94" s="4" t="n"/>
      <c r="M94" s="14" t="n"/>
      <c r="N94" s="14" t="n"/>
      <c r="O94" s="14" t="n"/>
      <c r="P94" s="4" t="n"/>
      <c r="Q94" s="4" t="n"/>
      <c r="R94" s="4" t="n"/>
      <c r="S94" s="14" t="n"/>
      <c r="T94" s="15" t="n"/>
      <c r="U94" s="15" t="n"/>
      <c r="V94" s="4" t="n"/>
      <c r="W94" s="4" t="n"/>
    </row>
    <row r="95">
      <c r="A9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5" s="14" t="n"/>
      <c r="C95" s="4" t="n"/>
      <c r="D95" s="14" t="n"/>
      <c r="E95" s="4" t="n"/>
      <c r="F95" s="14" t="n"/>
      <c r="G95" s="14" t="n"/>
      <c r="H95" s="14" t="n"/>
      <c r="I95" s="15" t="n"/>
      <c r="J95" s="15" t="n"/>
      <c r="K95" s="14" t="n"/>
      <c r="L95" s="4" t="n"/>
      <c r="M95" s="14" t="n"/>
      <c r="N95" s="14" t="n"/>
      <c r="O95" s="14" t="n"/>
      <c r="P95" s="4" t="n"/>
      <c r="Q95" s="4" t="n"/>
      <c r="R95" s="4" t="n"/>
      <c r="S95" s="14" t="n"/>
      <c r="T95" s="15" t="n"/>
      <c r="U95" s="15" t="n"/>
      <c r="V95" s="4" t="n"/>
      <c r="W95" s="4" t="n"/>
    </row>
    <row r="96">
      <c r="A9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6" s="14" t="n"/>
      <c r="C96" s="4" t="n"/>
      <c r="D96" s="14" t="n"/>
      <c r="E96" s="4" t="n"/>
      <c r="F96" s="14" t="n"/>
      <c r="G96" s="14" t="n"/>
      <c r="H96" s="14" t="n"/>
      <c r="I96" s="15" t="n"/>
      <c r="J96" s="15" t="n"/>
      <c r="K96" s="14" t="n"/>
      <c r="L96" s="4" t="n"/>
      <c r="M96" s="14" t="n"/>
      <c r="N96" s="14" t="n"/>
      <c r="O96" s="14" t="n"/>
      <c r="P96" s="4" t="n"/>
      <c r="Q96" s="4" t="n"/>
      <c r="R96" s="4" t="n"/>
      <c r="S96" s="14" t="n"/>
      <c r="T96" s="15" t="n"/>
      <c r="U96" s="15" t="n"/>
      <c r="V96" s="4" t="n"/>
      <c r="W96" s="4" t="n"/>
    </row>
    <row r="97">
      <c r="A9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7" s="14" t="n"/>
      <c r="C97" s="4" t="n"/>
      <c r="D97" s="14" t="n"/>
      <c r="E97" s="4" t="n"/>
      <c r="F97" s="14" t="n"/>
      <c r="G97" s="14" t="n"/>
      <c r="H97" s="14" t="n"/>
      <c r="I97" s="15" t="n"/>
      <c r="J97" s="15" t="n"/>
      <c r="K97" s="14" t="n"/>
      <c r="L97" s="4" t="n"/>
      <c r="M97" s="14" t="n"/>
      <c r="N97" s="14" t="n"/>
      <c r="O97" s="14" t="n"/>
      <c r="P97" s="4" t="n"/>
      <c r="Q97" s="4" t="n"/>
      <c r="R97" s="4" t="n"/>
      <c r="S97" s="14" t="n"/>
      <c r="T97" s="15" t="n"/>
      <c r="U97" s="15" t="n"/>
      <c r="V97" s="4" t="n"/>
      <c r="W97" s="4" t="n"/>
    </row>
    <row r="98">
      <c r="A9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8" s="14" t="n"/>
      <c r="C98" s="4" t="n"/>
      <c r="D98" s="14" t="n"/>
      <c r="E98" s="4" t="n"/>
      <c r="F98" s="14" t="n"/>
      <c r="G98" s="14" t="n"/>
      <c r="H98" s="14" t="n"/>
      <c r="I98" s="15" t="n"/>
      <c r="J98" s="15" t="n"/>
      <c r="K98" s="14" t="n"/>
      <c r="L98" s="4" t="n"/>
      <c r="M98" s="14" t="n"/>
      <c r="N98" s="14" t="n"/>
      <c r="O98" s="14" t="n"/>
      <c r="P98" s="4" t="n"/>
      <c r="Q98" s="4" t="n"/>
      <c r="R98" s="4" t="n"/>
      <c r="S98" s="14" t="n"/>
      <c r="T98" s="15" t="n"/>
      <c r="U98" s="15" t="n"/>
      <c r="V98" s="4" t="n"/>
      <c r="W98" s="4" t="n"/>
    </row>
    <row r="99">
      <c r="A9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99" s="14" t="n"/>
      <c r="C99" s="4" t="n"/>
      <c r="D99" s="14" t="n"/>
      <c r="E99" s="4" t="n"/>
      <c r="F99" s="14" t="n"/>
      <c r="G99" s="14" t="n"/>
      <c r="H99" s="14" t="n"/>
      <c r="I99" s="15" t="n"/>
      <c r="J99" s="15" t="n"/>
      <c r="K99" s="14" t="n"/>
      <c r="L99" s="4" t="n"/>
      <c r="M99" s="14" t="n"/>
      <c r="N99" s="14" t="n"/>
      <c r="O99" s="14" t="n"/>
      <c r="P99" s="4" t="n"/>
      <c r="Q99" s="4" t="n"/>
      <c r="R99" s="4" t="n"/>
      <c r="S99" s="14" t="n"/>
      <c r="T99" s="15" t="n"/>
      <c r="U99" s="15" t="n"/>
      <c r="V99" s="4" t="n"/>
      <c r="W99" s="4" t="n"/>
    </row>
    <row r="100">
      <c r="A10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0" s="14" t="n"/>
      <c r="C100" s="4" t="n"/>
      <c r="D100" s="14" t="n"/>
      <c r="E100" s="4" t="n"/>
      <c r="F100" s="14" t="n"/>
      <c r="G100" s="14" t="n"/>
      <c r="H100" s="14" t="n"/>
      <c r="I100" s="15" t="n"/>
      <c r="J100" s="15" t="n"/>
      <c r="K100" s="14" t="n"/>
      <c r="L100" s="4" t="n"/>
      <c r="M100" s="14" t="n"/>
      <c r="N100" s="14" t="n"/>
      <c r="O100" s="14" t="n"/>
      <c r="P100" s="4" t="n"/>
      <c r="Q100" s="4" t="n"/>
      <c r="R100" s="4" t="n"/>
      <c r="S100" s="14" t="n"/>
      <c r="T100" s="15" t="n"/>
      <c r="U100" s="15" t="n"/>
      <c r="V100" s="4" t="n"/>
      <c r="W100" s="4" t="n"/>
    </row>
    <row r="101">
      <c r="A10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1" s="14" t="n"/>
      <c r="C101" s="4" t="n"/>
      <c r="D101" s="14" t="n"/>
      <c r="E101" s="4" t="n"/>
      <c r="F101" s="14" t="n"/>
      <c r="G101" s="14" t="n"/>
      <c r="H101" s="14" t="n"/>
      <c r="I101" s="15" t="n"/>
      <c r="J101" s="15" t="n"/>
      <c r="K101" s="14" t="n"/>
      <c r="L101" s="4" t="n"/>
      <c r="M101" s="14" t="n"/>
      <c r="N101" s="14" t="n"/>
      <c r="O101" s="14" t="n"/>
      <c r="P101" s="4" t="n"/>
      <c r="Q101" s="4" t="n"/>
      <c r="R101" s="4" t="n"/>
      <c r="S101" s="14" t="n"/>
      <c r="T101" s="15" t="n"/>
      <c r="U101" s="15" t="n"/>
      <c r="V101" s="4" t="n"/>
      <c r="W101" s="4" t="n"/>
    </row>
    <row r="102">
      <c r="A10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2" s="14" t="n"/>
      <c r="C102" s="4" t="n"/>
      <c r="D102" s="14" t="n"/>
      <c r="E102" s="4" t="n"/>
      <c r="F102" s="14" t="n"/>
      <c r="G102" s="14" t="n"/>
      <c r="H102" s="14" t="n"/>
      <c r="I102" s="15" t="n"/>
      <c r="J102" s="15" t="n"/>
      <c r="K102" s="14" t="n"/>
      <c r="L102" s="4" t="n"/>
      <c r="M102" s="14" t="n"/>
      <c r="N102" s="14" t="n"/>
      <c r="O102" s="14" t="n"/>
      <c r="P102" s="4" t="n"/>
      <c r="Q102" s="4" t="n"/>
      <c r="R102" s="4" t="n"/>
      <c r="S102" s="14" t="n"/>
      <c r="T102" s="15" t="n"/>
      <c r="U102" s="15" t="n"/>
      <c r="V102" s="4" t="n"/>
      <c r="W102" s="4" t="n"/>
    </row>
    <row r="103">
      <c r="A10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3" s="14" t="n"/>
      <c r="C103" s="4" t="n"/>
      <c r="D103" s="14" t="n"/>
      <c r="E103" s="4" t="n"/>
      <c r="F103" s="14" t="n"/>
      <c r="G103" s="14" t="n"/>
      <c r="H103" s="14" t="n"/>
      <c r="I103" s="15" t="n"/>
      <c r="J103" s="15" t="n"/>
      <c r="K103" s="14" t="n"/>
      <c r="L103" s="4" t="n"/>
      <c r="M103" s="14" t="n"/>
      <c r="N103" s="14" t="n"/>
      <c r="O103" s="14" t="n"/>
      <c r="P103" s="4" t="n"/>
      <c r="Q103" s="4" t="n"/>
      <c r="R103" s="4" t="n"/>
      <c r="S103" s="14" t="n"/>
      <c r="T103" s="15" t="n"/>
      <c r="U103" s="15" t="n"/>
      <c r="V103" s="4" t="n"/>
      <c r="W103" s="4" t="n"/>
    </row>
    <row r="104">
      <c r="A10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4" s="14" t="n"/>
      <c r="C104" s="4" t="n"/>
      <c r="D104" s="14" t="n"/>
      <c r="E104" s="4" t="n"/>
      <c r="F104" s="14" t="n"/>
      <c r="G104" s="14" t="n"/>
      <c r="H104" s="14" t="n"/>
      <c r="I104" s="15" t="n"/>
      <c r="J104" s="15" t="n"/>
      <c r="K104" s="14" t="n"/>
      <c r="L104" s="4" t="n"/>
      <c r="M104" s="14" t="n"/>
      <c r="N104" s="14" t="n"/>
      <c r="O104" s="14" t="n"/>
      <c r="P104" s="4" t="n"/>
      <c r="Q104" s="4" t="n"/>
      <c r="R104" s="4" t="n"/>
      <c r="S104" s="14" t="n"/>
      <c r="T104" s="15" t="n"/>
      <c r="U104" s="15" t="n"/>
      <c r="V104" s="4" t="n"/>
      <c r="W104" s="4" t="n"/>
    </row>
    <row r="105">
      <c r="A10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5" s="14" t="n"/>
      <c r="C105" s="4" t="n"/>
      <c r="D105" s="14" t="n"/>
      <c r="E105" s="4" t="n"/>
      <c r="F105" s="14" t="n"/>
      <c r="G105" s="14" t="n"/>
      <c r="H105" s="14" t="n"/>
      <c r="I105" s="15" t="n"/>
      <c r="J105" s="15" t="n"/>
      <c r="K105" s="14" t="n"/>
      <c r="L105" s="4" t="n"/>
      <c r="M105" s="14" t="n"/>
      <c r="N105" s="14" t="n"/>
      <c r="O105" s="14" t="n"/>
      <c r="P105" s="4" t="n"/>
      <c r="Q105" s="4" t="n"/>
      <c r="R105" s="4" t="n"/>
      <c r="S105" s="14" t="n"/>
      <c r="T105" s="15" t="n"/>
      <c r="U105" s="15" t="n"/>
      <c r="V105" s="4" t="n"/>
      <c r="W105" s="4" t="n"/>
    </row>
    <row r="106">
      <c r="A10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6" s="14" t="n"/>
      <c r="C106" s="4" t="n"/>
      <c r="D106" s="14" t="n"/>
      <c r="E106" s="4" t="n"/>
      <c r="F106" s="14" t="n"/>
      <c r="G106" s="14" t="n"/>
      <c r="H106" s="14" t="n"/>
      <c r="I106" s="15" t="n"/>
      <c r="J106" s="15" t="n"/>
      <c r="K106" s="14" t="n"/>
      <c r="L106" s="4" t="n"/>
      <c r="M106" s="14" t="n"/>
      <c r="N106" s="14" t="n"/>
      <c r="O106" s="14" t="n"/>
      <c r="P106" s="4" t="n"/>
      <c r="Q106" s="4" t="n"/>
      <c r="R106" s="4" t="n"/>
      <c r="S106" s="14" t="n"/>
      <c r="T106" s="15" t="n"/>
      <c r="U106" s="15" t="n"/>
      <c r="V106" s="4" t="n"/>
      <c r="W106" s="4" t="n"/>
    </row>
    <row r="107">
      <c r="A10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7" s="14" t="n"/>
      <c r="C107" s="4" t="n"/>
      <c r="D107" s="14" t="n"/>
      <c r="E107" s="4" t="n"/>
      <c r="F107" s="14" t="n"/>
      <c r="G107" s="14" t="n"/>
      <c r="H107" s="14" t="n"/>
      <c r="I107" s="15" t="n"/>
      <c r="J107" s="15" t="n"/>
      <c r="K107" s="14" t="n"/>
      <c r="L107" s="4" t="n"/>
      <c r="M107" s="14" t="n"/>
      <c r="N107" s="14" t="n"/>
      <c r="O107" s="14" t="n"/>
      <c r="P107" s="4" t="n"/>
      <c r="Q107" s="4" t="n"/>
      <c r="R107" s="4" t="n"/>
      <c r="S107" s="14" t="n"/>
      <c r="T107" s="15" t="n"/>
      <c r="U107" s="15" t="n"/>
      <c r="V107" s="4" t="n"/>
      <c r="W107" s="4" t="n"/>
    </row>
    <row r="108">
      <c r="A10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8" s="14" t="n"/>
      <c r="C108" s="4" t="n"/>
      <c r="D108" s="14" t="n"/>
      <c r="E108" s="4" t="n"/>
      <c r="F108" s="14" t="n"/>
      <c r="G108" s="14" t="n"/>
      <c r="H108" s="14" t="n"/>
      <c r="I108" s="15" t="n"/>
      <c r="J108" s="15" t="n"/>
      <c r="K108" s="14" t="n"/>
      <c r="L108" s="4" t="n"/>
      <c r="M108" s="14" t="n"/>
      <c r="N108" s="14" t="n"/>
      <c r="O108" s="14" t="n"/>
      <c r="P108" s="4" t="n"/>
      <c r="Q108" s="4" t="n"/>
      <c r="R108" s="4" t="n"/>
      <c r="S108" s="14" t="n"/>
      <c r="T108" s="15" t="n"/>
      <c r="U108" s="15" t="n"/>
      <c r="V108" s="4" t="n"/>
      <c r="W108" s="4" t="n"/>
    </row>
    <row r="109">
      <c r="A10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09" s="14" t="n"/>
      <c r="C109" s="4" t="n"/>
      <c r="D109" s="14" t="n"/>
      <c r="E109" s="4" t="n"/>
      <c r="F109" s="14" t="n"/>
      <c r="G109" s="14" t="n"/>
      <c r="H109" s="14" t="n"/>
      <c r="I109" s="15" t="n"/>
      <c r="J109" s="15" t="n"/>
      <c r="K109" s="14" t="n"/>
      <c r="L109" s="4" t="n"/>
      <c r="M109" s="14" t="n"/>
      <c r="N109" s="14" t="n"/>
      <c r="O109" s="14" t="n"/>
      <c r="P109" s="4" t="n"/>
      <c r="Q109" s="4" t="n"/>
      <c r="R109" s="4" t="n"/>
      <c r="S109" s="14" t="n"/>
      <c r="T109" s="15" t="n"/>
      <c r="U109" s="15" t="n"/>
      <c r="V109" s="4" t="n"/>
      <c r="W109" s="4" t="n"/>
    </row>
    <row r="110">
      <c r="A11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0" s="14" t="n"/>
      <c r="C110" s="4" t="n"/>
      <c r="D110" s="14" t="n"/>
      <c r="E110" s="4" t="n"/>
      <c r="F110" s="14" t="n"/>
      <c r="G110" s="14" t="n"/>
      <c r="H110" s="14" t="n"/>
      <c r="I110" s="15" t="n"/>
      <c r="J110" s="15" t="n"/>
      <c r="K110" s="14" t="n"/>
      <c r="L110" s="4" t="n"/>
      <c r="M110" s="14" t="n"/>
      <c r="N110" s="14" t="n"/>
      <c r="O110" s="14" t="n"/>
      <c r="P110" s="4" t="n"/>
      <c r="Q110" s="4" t="n"/>
      <c r="R110" s="4" t="n"/>
      <c r="S110" s="14" t="n"/>
      <c r="T110" s="15" t="n"/>
      <c r="U110" s="15" t="n"/>
      <c r="V110" s="4" t="n"/>
      <c r="W110" s="4" t="n"/>
    </row>
    <row r="111">
      <c r="A11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1" s="14" t="n"/>
      <c r="C111" s="4" t="n"/>
      <c r="D111" s="14" t="n"/>
      <c r="E111" s="4" t="n"/>
      <c r="F111" s="14" t="n"/>
      <c r="G111" s="14" t="n"/>
      <c r="H111" s="14" t="n"/>
      <c r="I111" s="15" t="n"/>
      <c r="J111" s="15" t="n"/>
      <c r="K111" s="14" t="n"/>
      <c r="L111" s="4" t="n"/>
      <c r="M111" s="14" t="n"/>
      <c r="N111" s="14" t="n"/>
      <c r="O111" s="14" t="n"/>
      <c r="P111" s="4" t="n"/>
      <c r="Q111" s="4" t="n"/>
      <c r="R111" s="4" t="n"/>
      <c r="S111" s="14" t="n"/>
      <c r="T111" s="15" t="n"/>
      <c r="U111" s="15" t="n"/>
      <c r="V111" s="4" t="n"/>
      <c r="W111" s="4" t="n"/>
    </row>
    <row r="112">
      <c r="A11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2" s="14" t="n"/>
      <c r="C112" s="4" t="n"/>
      <c r="D112" s="14" t="n"/>
      <c r="E112" s="4" t="n"/>
      <c r="F112" s="14" t="n"/>
      <c r="G112" s="14" t="n"/>
      <c r="H112" s="14" t="n"/>
      <c r="I112" s="15" t="n"/>
      <c r="J112" s="15" t="n"/>
      <c r="K112" s="14" t="n"/>
      <c r="L112" s="4" t="n"/>
      <c r="M112" s="14" t="n"/>
      <c r="N112" s="14" t="n"/>
      <c r="O112" s="14" t="n"/>
      <c r="P112" s="4" t="n"/>
      <c r="Q112" s="4" t="n"/>
      <c r="R112" s="4" t="n"/>
      <c r="S112" s="14" t="n"/>
      <c r="T112" s="15" t="n"/>
      <c r="U112" s="15" t="n"/>
      <c r="V112" s="4" t="n"/>
      <c r="W112" s="4" t="n"/>
    </row>
    <row r="113">
      <c r="A11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3" s="14" t="n"/>
      <c r="C113" s="4" t="n"/>
      <c r="D113" s="14" t="n"/>
      <c r="E113" s="4" t="n"/>
      <c r="F113" s="14" t="n"/>
      <c r="G113" s="14" t="n"/>
      <c r="H113" s="14" t="n"/>
      <c r="I113" s="15" t="n"/>
      <c r="J113" s="15" t="n"/>
      <c r="K113" s="14" t="n"/>
      <c r="L113" s="4" t="n"/>
      <c r="M113" s="14" t="n"/>
      <c r="N113" s="14" t="n"/>
      <c r="O113" s="14" t="n"/>
      <c r="P113" s="4" t="n"/>
      <c r="Q113" s="4" t="n"/>
      <c r="R113" s="4" t="n"/>
      <c r="S113" s="14" t="n"/>
      <c r="T113" s="15" t="n"/>
      <c r="U113" s="15" t="n"/>
      <c r="V113" s="4" t="n"/>
      <c r="W113" s="4" t="n"/>
    </row>
    <row r="114">
      <c r="A11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4" s="14" t="n"/>
      <c r="C114" s="4" t="n"/>
      <c r="D114" s="14" t="n"/>
      <c r="E114" s="4" t="n"/>
      <c r="F114" s="14" t="n"/>
      <c r="G114" s="14" t="n"/>
      <c r="H114" s="14" t="n"/>
      <c r="I114" s="15" t="n"/>
      <c r="J114" s="15" t="n"/>
      <c r="K114" s="14" t="n"/>
      <c r="L114" s="4" t="n"/>
      <c r="M114" s="14" t="n"/>
      <c r="N114" s="14" t="n"/>
      <c r="O114" s="14" t="n"/>
      <c r="P114" s="4" t="n"/>
      <c r="Q114" s="4" t="n"/>
      <c r="R114" s="4" t="n"/>
      <c r="S114" s="14" t="n"/>
      <c r="T114" s="15" t="n"/>
      <c r="U114" s="15" t="n"/>
      <c r="V114" s="4" t="n"/>
      <c r="W114" s="4" t="n"/>
    </row>
    <row r="115">
      <c r="A11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5" s="14" t="n"/>
      <c r="C115" s="4" t="n"/>
      <c r="D115" s="14" t="n"/>
      <c r="E115" s="4" t="n"/>
      <c r="F115" s="14" t="n"/>
      <c r="G115" s="14" t="n"/>
      <c r="H115" s="14" t="n"/>
      <c r="I115" s="15" t="n"/>
      <c r="J115" s="15" t="n"/>
      <c r="K115" s="14" t="n"/>
      <c r="L115" s="4" t="n"/>
      <c r="M115" s="14" t="n"/>
      <c r="N115" s="14" t="n"/>
      <c r="O115" s="14" t="n"/>
      <c r="P115" s="4" t="n"/>
      <c r="Q115" s="4" t="n"/>
      <c r="R115" s="4" t="n"/>
      <c r="S115" s="14" t="n"/>
      <c r="T115" s="15" t="n"/>
      <c r="U115" s="15" t="n"/>
      <c r="V115" s="4" t="n"/>
      <c r="W115" s="4" t="n"/>
    </row>
    <row r="116">
      <c r="A11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6" s="14" t="n"/>
      <c r="C116" s="4" t="n"/>
      <c r="D116" s="14" t="n"/>
      <c r="E116" s="4" t="n"/>
      <c r="F116" s="14" t="n"/>
      <c r="G116" s="14" t="n"/>
      <c r="H116" s="14" t="n"/>
      <c r="I116" s="15" t="n"/>
      <c r="J116" s="15" t="n"/>
      <c r="K116" s="14" t="n"/>
      <c r="L116" s="4" t="n"/>
      <c r="M116" s="14" t="n"/>
      <c r="N116" s="14" t="n"/>
      <c r="O116" s="14" t="n"/>
      <c r="P116" s="4" t="n"/>
      <c r="Q116" s="4" t="n"/>
      <c r="R116" s="4" t="n"/>
      <c r="S116" s="14" t="n"/>
      <c r="T116" s="15" t="n"/>
      <c r="U116" s="15" t="n"/>
      <c r="V116" s="4" t="n"/>
      <c r="W116" s="4" t="n"/>
    </row>
    <row r="117">
      <c r="A11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7" s="14" t="n"/>
      <c r="C117" s="4" t="n"/>
      <c r="D117" s="14" t="n"/>
      <c r="E117" s="4" t="n"/>
      <c r="F117" s="14" t="n"/>
      <c r="G117" s="14" t="n"/>
      <c r="H117" s="14" t="n"/>
      <c r="I117" s="15" t="n"/>
      <c r="J117" s="15" t="n"/>
      <c r="K117" s="14" t="n"/>
      <c r="L117" s="4" t="n"/>
      <c r="M117" s="14" t="n"/>
      <c r="N117" s="14" t="n"/>
      <c r="O117" s="14" t="n"/>
      <c r="P117" s="4" t="n"/>
      <c r="Q117" s="4" t="n"/>
      <c r="R117" s="4" t="n"/>
      <c r="S117" s="14" t="n"/>
      <c r="T117" s="15" t="n"/>
      <c r="U117" s="15" t="n"/>
      <c r="V117" s="4" t="n"/>
      <c r="W117" s="4" t="n"/>
    </row>
    <row r="118">
      <c r="A11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8" s="14" t="n"/>
      <c r="C118" s="4" t="n"/>
      <c r="D118" s="14" t="n"/>
      <c r="E118" s="4" t="n"/>
      <c r="F118" s="14" t="n"/>
      <c r="G118" s="14" t="n"/>
      <c r="H118" s="14" t="n"/>
      <c r="I118" s="15" t="n"/>
      <c r="J118" s="15" t="n"/>
      <c r="K118" s="14" t="n"/>
      <c r="L118" s="4" t="n"/>
      <c r="M118" s="14" t="n"/>
      <c r="N118" s="14" t="n"/>
      <c r="O118" s="14" t="n"/>
      <c r="P118" s="4" t="n"/>
      <c r="Q118" s="4" t="n"/>
      <c r="R118" s="4" t="n"/>
      <c r="S118" s="14" t="n"/>
      <c r="T118" s="15" t="n"/>
      <c r="U118" s="15" t="n"/>
      <c r="V118" s="4" t="n"/>
      <c r="W118" s="4" t="n"/>
    </row>
    <row r="119">
      <c r="A11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19" s="14" t="n"/>
      <c r="C119" s="4" t="n"/>
      <c r="D119" s="14" t="n"/>
      <c r="E119" s="4" t="n"/>
      <c r="F119" s="14" t="n"/>
      <c r="G119" s="14" t="n"/>
      <c r="H119" s="14" t="n"/>
      <c r="I119" s="15" t="n"/>
      <c r="J119" s="15" t="n"/>
      <c r="K119" s="14" t="n"/>
      <c r="L119" s="4" t="n"/>
      <c r="M119" s="14" t="n"/>
      <c r="N119" s="14" t="n"/>
      <c r="O119" s="14" t="n"/>
      <c r="P119" s="4" t="n"/>
      <c r="Q119" s="4" t="n"/>
      <c r="R119" s="4" t="n"/>
      <c r="S119" s="14" t="n"/>
      <c r="T119" s="15" t="n"/>
      <c r="U119" s="15" t="n"/>
      <c r="V119" s="4" t="n"/>
      <c r="W119" s="4" t="n"/>
    </row>
    <row r="120">
      <c r="A12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0" s="14" t="n"/>
      <c r="C120" s="4" t="n"/>
      <c r="D120" s="14" t="n"/>
      <c r="E120" s="4" t="n"/>
      <c r="F120" s="14" t="n"/>
      <c r="G120" s="14" t="n"/>
      <c r="H120" s="14" t="n"/>
      <c r="I120" s="15" t="n"/>
      <c r="J120" s="15" t="n"/>
      <c r="K120" s="14" t="n"/>
      <c r="L120" s="4" t="n"/>
      <c r="M120" s="14" t="n"/>
      <c r="N120" s="14" t="n"/>
      <c r="O120" s="14" t="n"/>
      <c r="P120" s="4" t="n"/>
      <c r="Q120" s="4" t="n"/>
      <c r="R120" s="4" t="n"/>
      <c r="S120" s="14" t="n"/>
      <c r="T120" s="15" t="n"/>
      <c r="U120" s="15" t="n"/>
      <c r="V120" s="4" t="n"/>
      <c r="W120" s="4" t="n"/>
    </row>
    <row r="121">
      <c r="A12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1" s="14" t="n"/>
      <c r="C121" s="4" t="n"/>
      <c r="D121" s="14" t="n"/>
      <c r="E121" s="4" t="n"/>
      <c r="F121" s="14" t="n"/>
      <c r="G121" s="14" t="n"/>
      <c r="H121" s="14" t="n"/>
      <c r="I121" s="15" t="n"/>
      <c r="J121" s="15" t="n"/>
      <c r="K121" s="14" t="n"/>
      <c r="L121" s="4" t="n"/>
      <c r="M121" s="14" t="n"/>
      <c r="N121" s="14" t="n"/>
      <c r="O121" s="14" t="n"/>
      <c r="P121" s="4" t="n"/>
      <c r="Q121" s="4" t="n"/>
      <c r="R121" s="4" t="n"/>
      <c r="S121" s="14" t="n"/>
      <c r="T121" s="15" t="n"/>
      <c r="U121" s="15" t="n"/>
      <c r="V121" s="4" t="n"/>
      <c r="W121" s="4" t="n"/>
    </row>
    <row r="122">
      <c r="A12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2" s="14" t="n"/>
      <c r="C122" s="4" t="n"/>
      <c r="D122" s="14" t="n"/>
      <c r="E122" s="4" t="n"/>
      <c r="F122" s="14" t="n"/>
      <c r="G122" s="14" t="n"/>
      <c r="H122" s="14" t="n"/>
      <c r="I122" s="15" t="n"/>
      <c r="J122" s="15" t="n"/>
      <c r="K122" s="14" t="n"/>
      <c r="L122" s="4" t="n"/>
      <c r="M122" s="14" t="n"/>
      <c r="N122" s="14" t="n"/>
      <c r="O122" s="14" t="n"/>
      <c r="P122" s="4" t="n"/>
      <c r="Q122" s="4" t="n"/>
      <c r="R122" s="4" t="n"/>
      <c r="S122" s="14" t="n"/>
      <c r="T122" s="15" t="n"/>
      <c r="U122" s="15" t="n"/>
      <c r="V122" s="4" t="n"/>
      <c r="W122" s="4" t="n"/>
    </row>
    <row r="123">
      <c r="A12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3" s="14" t="n"/>
      <c r="C123" s="4" t="n"/>
      <c r="D123" s="14" t="n"/>
      <c r="E123" s="4" t="n"/>
      <c r="F123" s="14" t="n"/>
      <c r="G123" s="14" t="n"/>
      <c r="H123" s="14" t="n"/>
      <c r="I123" s="15" t="n"/>
      <c r="J123" s="15" t="n"/>
      <c r="K123" s="14" t="n"/>
      <c r="L123" s="4" t="n"/>
      <c r="M123" s="14" t="n"/>
      <c r="N123" s="14" t="n"/>
      <c r="O123" s="14" t="n"/>
      <c r="P123" s="4" t="n"/>
      <c r="Q123" s="4" t="n"/>
      <c r="R123" s="4" t="n"/>
      <c r="S123" s="14" t="n"/>
      <c r="T123" s="15" t="n"/>
      <c r="U123" s="15" t="n"/>
      <c r="V123" s="4" t="n"/>
      <c r="W123" s="4" t="n"/>
    </row>
    <row r="124">
      <c r="A12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4" s="14" t="n"/>
      <c r="C124" s="4" t="n"/>
      <c r="D124" s="14" t="n"/>
      <c r="E124" s="4" t="n"/>
      <c r="F124" s="14" t="n"/>
      <c r="G124" s="14" t="n"/>
      <c r="H124" s="14" t="n"/>
      <c r="I124" s="15" t="n"/>
      <c r="J124" s="15" t="n"/>
      <c r="K124" s="14" t="n"/>
      <c r="L124" s="4" t="n"/>
      <c r="M124" s="14" t="n"/>
      <c r="N124" s="14" t="n"/>
      <c r="O124" s="14" t="n"/>
      <c r="P124" s="4" t="n"/>
      <c r="Q124" s="4" t="n"/>
      <c r="R124" s="4" t="n"/>
      <c r="S124" s="14" t="n"/>
      <c r="T124" s="15" t="n"/>
      <c r="U124" s="15" t="n"/>
      <c r="V124" s="4" t="n"/>
      <c r="W124" s="4" t="n"/>
    </row>
    <row r="125">
      <c r="A12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5" s="14" t="n"/>
      <c r="C125" s="4" t="n"/>
      <c r="D125" s="14" t="n"/>
      <c r="E125" s="4" t="n"/>
      <c r="F125" s="14" t="n"/>
      <c r="G125" s="14" t="n"/>
      <c r="H125" s="14" t="n"/>
      <c r="I125" s="15" t="n"/>
      <c r="J125" s="15" t="n"/>
      <c r="K125" s="14" t="n"/>
      <c r="L125" s="4" t="n"/>
      <c r="M125" s="14" t="n"/>
      <c r="N125" s="14" t="n"/>
      <c r="O125" s="14" t="n"/>
      <c r="P125" s="4" t="n"/>
      <c r="Q125" s="4" t="n"/>
      <c r="R125" s="4" t="n"/>
      <c r="S125" s="14" t="n"/>
      <c r="T125" s="15" t="n"/>
      <c r="U125" s="15" t="n"/>
      <c r="V125" s="4" t="n"/>
      <c r="W125" s="4" t="n"/>
    </row>
    <row r="126">
      <c r="A12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6" s="14" t="n"/>
      <c r="C126" s="4" t="n"/>
      <c r="D126" s="14" t="n"/>
      <c r="E126" s="4" t="n"/>
      <c r="F126" s="14" t="n"/>
      <c r="G126" s="14" t="n"/>
      <c r="H126" s="14" t="n"/>
      <c r="I126" s="15" t="n"/>
      <c r="J126" s="15" t="n"/>
      <c r="K126" s="14" t="n"/>
      <c r="L126" s="4" t="n"/>
      <c r="M126" s="14" t="n"/>
      <c r="N126" s="14" t="n"/>
      <c r="O126" s="14" t="n"/>
      <c r="P126" s="4" t="n"/>
      <c r="Q126" s="4" t="n"/>
      <c r="R126" s="4" t="n"/>
      <c r="S126" s="14" t="n"/>
      <c r="T126" s="15" t="n"/>
      <c r="U126" s="15" t="n"/>
      <c r="V126" s="4" t="n"/>
      <c r="W126" s="4" t="n"/>
    </row>
    <row r="127">
      <c r="A12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7" s="14" t="n"/>
      <c r="C127" s="4" t="n"/>
      <c r="D127" s="14" t="n"/>
      <c r="E127" s="4" t="n"/>
      <c r="F127" s="14" t="n"/>
      <c r="G127" s="14" t="n"/>
      <c r="H127" s="14" t="n"/>
      <c r="I127" s="15" t="n"/>
      <c r="J127" s="15" t="n"/>
      <c r="K127" s="14" t="n"/>
      <c r="L127" s="4" t="n"/>
      <c r="M127" s="14" t="n"/>
      <c r="N127" s="14" t="n"/>
      <c r="O127" s="14" t="n"/>
      <c r="P127" s="4" t="n"/>
      <c r="Q127" s="4" t="n"/>
      <c r="R127" s="4" t="n"/>
      <c r="S127" s="14" t="n"/>
      <c r="T127" s="15" t="n"/>
      <c r="U127" s="15" t="n"/>
      <c r="V127" s="4" t="n"/>
      <c r="W127" s="4" t="n"/>
    </row>
    <row r="128">
      <c r="A12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8" s="14" t="n"/>
      <c r="C128" s="4" t="n"/>
      <c r="D128" s="14" t="n"/>
      <c r="E128" s="4" t="n"/>
      <c r="F128" s="14" t="n"/>
      <c r="G128" s="14" t="n"/>
      <c r="H128" s="14" t="n"/>
      <c r="I128" s="15" t="n"/>
      <c r="J128" s="15" t="n"/>
      <c r="K128" s="14" t="n"/>
      <c r="L128" s="4" t="n"/>
      <c r="M128" s="14" t="n"/>
      <c r="N128" s="14" t="n"/>
      <c r="O128" s="14" t="n"/>
      <c r="P128" s="4" t="n"/>
      <c r="Q128" s="4" t="n"/>
      <c r="R128" s="4" t="n"/>
      <c r="S128" s="14" t="n"/>
      <c r="T128" s="15" t="n"/>
      <c r="U128" s="15" t="n"/>
      <c r="V128" s="4" t="n"/>
      <c r="W128" s="4" t="n"/>
    </row>
    <row r="129">
      <c r="A12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29" s="14" t="n"/>
      <c r="C129" s="4" t="n"/>
      <c r="D129" s="14" t="n"/>
      <c r="E129" s="4" t="n"/>
      <c r="F129" s="14" t="n"/>
      <c r="G129" s="14" t="n"/>
      <c r="H129" s="14" t="n"/>
      <c r="I129" s="15" t="n"/>
      <c r="J129" s="15" t="n"/>
      <c r="K129" s="14" t="n"/>
      <c r="L129" s="4" t="n"/>
      <c r="M129" s="14" t="n"/>
      <c r="N129" s="14" t="n"/>
      <c r="O129" s="14" t="n"/>
      <c r="P129" s="4" t="n"/>
      <c r="Q129" s="4" t="n"/>
      <c r="R129" s="4" t="n"/>
      <c r="S129" s="14" t="n"/>
      <c r="T129" s="15" t="n"/>
      <c r="U129" s="15" t="n"/>
      <c r="V129" s="4" t="n"/>
      <c r="W129" s="4" t="n"/>
    </row>
    <row r="130">
      <c r="A13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0" s="14" t="n"/>
      <c r="C130" s="4" t="n"/>
      <c r="D130" s="14" t="n"/>
      <c r="E130" s="4" t="n"/>
      <c r="F130" s="14" t="n"/>
      <c r="G130" s="14" t="n"/>
      <c r="H130" s="14" t="n"/>
      <c r="I130" s="15" t="n"/>
      <c r="J130" s="15" t="n"/>
      <c r="K130" s="14" t="n"/>
      <c r="L130" s="4" t="n"/>
      <c r="M130" s="14" t="n"/>
      <c r="N130" s="14" t="n"/>
      <c r="O130" s="14" t="n"/>
      <c r="P130" s="4" t="n"/>
      <c r="Q130" s="4" t="n"/>
      <c r="R130" s="4" t="n"/>
      <c r="S130" s="14" t="n"/>
      <c r="T130" s="15" t="n"/>
      <c r="U130" s="15" t="n"/>
      <c r="V130" s="4" t="n"/>
      <c r="W130" s="4" t="n"/>
    </row>
    <row r="131">
      <c r="A13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1" s="14" t="n"/>
      <c r="C131" s="4" t="n"/>
      <c r="D131" s="14" t="n"/>
      <c r="E131" s="4" t="n"/>
      <c r="F131" s="14" t="n"/>
      <c r="G131" s="14" t="n"/>
      <c r="H131" s="14" t="n"/>
      <c r="I131" s="15" t="n"/>
      <c r="J131" s="15" t="n"/>
      <c r="K131" s="14" t="n"/>
      <c r="L131" s="4" t="n"/>
      <c r="M131" s="14" t="n"/>
      <c r="N131" s="14" t="n"/>
      <c r="O131" s="14" t="n"/>
      <c r="P131" s="4" t="n"/>
      <c r="Q131" s="4" t="n"/>
      <c r="R131" s="4" t="n"/>
      <c r="S131" s="14" t="n"/>
      <c r="T131" s="15" t="n"/>
      <c r="U131" s="15" t="n"/>
      <c r="V131" s="4" t="n"/>
      <c r="W131" s="4" t="n"/>
    </row>
    <row r="132">
      <c r="A13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2" s="14" t="n"/>
      <c r="C132" s="4" t="n"/>
      <c r="D132" s="14" t="n"/>
      <c r="E132" s="4" t="n"/>
      <c r="F132" s="14" t="n"/>
      <c r="G132" s="14" t="n"/>
      <c r="H132" s="14" t="n"/>
      <c r="I132" s="15" t="n"/>
      <c r="J132" s="15" t="n"/>
      <c r="K132" s="14" t="n"/>
      <c r="L132" s="4" t="n"/>
      <c r="M132" s="14" t="n"/>
      <c r="N132" s="14" t="n"/>
      <c r="O132" s="14" t="n"/>
      <c r="P132" s="4" t="n"/>
      <c r="Q132" s="4" t="n"/>
      <c r="R132" s="4" t="n"/>
      <c r="S132" s="14" t="n"/>
      <c r="T132" s="15" t="n"/>
      <c r="U132" s="15" t="n"/>
      <c r="V132" s="4" t="n"/>
      <c r="W132" s="4" t="n"/>
    </row>
    <row r="133">
      <c r="A13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3" s="14" t="n"/>
      <c r="C133" s="4" t="n"/>
      <c r="D133" s="14" t="n"/>
      <c r="E133" s="4" t="n"/>
      <c r="F133" s="14" t="n"/>
      <c r="G133" s="14" t="n"/>
      <c r="H133" s="14" t="n"/>
      <c r="I133" s="15" t="n"/>
      <c r="J133" s="15" t="n"/>
      <c r="K133" s="14" t="n"/>
      <c r="L133" s="4" t="n"/>
      <c r="M133" s="14" t="n"/>
      <c r="N133" s="14" t="n"/>
      <c r="O133" s="14" t="n"/>
      <c r="P133" s="4" t="n"/>
      <c r="Q133" s="4" t="n"/>
      <c r="R133" s="4" t="n"/>
      <c r="S133" s="14" t="n"/>
      <c r="T133" s="15" t="n"/>
      <c r="U133" s="15" t="n"/>
      <c r="V133" s="4" t="n"/>
      <c r="W133" s="4" t="n"/>
    </row>
    <row r="134">
      <c r="A13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4" s="14" t="n"/>
      <c r="C134" s="4" t="n"/>
      <c r="D134" s="14" t="n"/>
      <c r="E134" s="4" t="n"/>
      <c r="F134" s="14" t="n"/>
      <c r="G134" s="14" t="n"/>
      <c r="H134" s="14" t="n"/>
      <c r="I134" s="15" t="n"/>
      <c r="J134" s="15" t="n"/>
      <c r="K134" s="14" t="n"/>
      <c r="L134" s="4" t="n"/>
      <c r="M134" s="14" t="n"/>
      <c r="N134" s="14" t="n"/>
      <c r="O134" s="14" t="n"/>
      <c r="P134" s="4" t="n"/>
      <c r="Q134" s="4" t="n"/>
      <c r="R134" s="4" t="n"/>
      <c r="S134" s="14" t="n"/>
      <c r="T134" s="15" t="n"/>
      <c r="U134" s="15" t="n"/>
      <c r="V134" s="4" t="n"/>
      <c r="W134" s="4" t="n"/>
    </row>
    <row r="135">
      <c r="A13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5" s="14" t="n"/>
      <c r="C135" s="4" t="n"/>
      <c r="D135" s="14" t="n"/>
      <c r="E135" s="4" t="n"/>
      <c r="F135" s="14" t="n"/>
      <c r="G135" s="14" t="n"/>
      <c r="H135" s="14" t="n"/>
      <c r="I135" s="15" t="n"/>
      <c r="J135" s="15" t="n"/>
      <c r="K135" s="14" t="n"/>
      <c r="L135" s="4" t="n"/>
      <c r="M135" s="14" t="n"/>
      <c r="N135" s="14" t="n"/>
      <c r="O135" s="14" t="n"/>
      <c r="P135" s="4" t="n"/>
      <c r="Q135" s="4" t="n"/>
      <c r="R135" s="4" t="n"/>
      <c r="S135" s="14" t="n"/>
      <c r="T135" s="15" t="n"/>
      <c r="U135" s="15" t="n"/>
      <c r="V135" s="4" t="n"/>
      <c r="W135" s="4" t="n"/>
    </row>
    <row r="136">
      <c r="A13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6" s="14" t="n"/>
      <c r="C136" s="4" t="n"/>
      <c r="D136" s="14" t="n"/>
      <c r="E136" s="4" t="n"/>
      <c r="F136" s="14" t="n"/>
      <c r="G136" s="14" t="n"/>
      <c r="H136" s="14" t="n"/>
      <c r="I136" s="15" t="n"/>
      <c r="J136" s="15" t="n"/>
      <c r="K136" s="14" t="n"/>
      <c r="L136" s="4" t="n"/>
      <c r="M136" s="14" t="n"/>
      <c r="N136" s="14" t="n"/>
      <c r="O136" s="14" t="n"/>
      <c r="P136" s="4" t="n"/>
      <c r="Q136" s="4" t="n"/>
      <c r="R136" s="4" t="n"/>
      <c r="S136" s="14" t="n"/>
      <c r="T136" s="15" t="n"/>
      <c r="U136" s="15" t="n"/>
      <c r="V136" s="4" t="n"/>
      <c r="W136" s="4" t="n"/>
    </row>
    <row r="137">
      <c r="A13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7" s="14" t="n"/>
      <c r="C137" s="4" t="n"/>
      <c r="D137" s="14" t="n"/>
      <c r="E137" s="4" t="n"/>
      <c r="F137" s="14" t="n"/>
      <c r="G137" s="14" t="n"/>
      <c r="H137" s="14" t="n"/>
      <c r="I137" s="15" t="n"/>
      <c r="J137" s="15" t="n"/>
      <c r="K137" s="14" t="n"/>
      <c r="L137" s="4" t="n"/>
      <c r="M137" s="14" t="n"/>
      <c r="N137" s="14" t="n"/>
      <c r="O137" s="14" t="n"/>
      <c r="P137" s="4" t="n"/>
      <c r="Q137" s="4" t="n"/>
      <c r="R137" s="4" t="n"/>
      <c r="S137" s="14" t="n"/>
      <c r="T137" s="15" t="n"/>
      <c r="U137" s="15" t="n"/>
      <c r="V137" s="4" t="n"/>
      <c r="W137" s="4" t="n"/>
    </row>
    <row r="138">
      <c r="A13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8" s="14" t="n"/>
      <c r="C138" s="4" t="n"/>
      <c r="D138" s="14" t="n"/>
      <c r="E138" s="4" t="n"/>
      <c r="F138" s="14" t="n"/>
      <c r="G138" s="14" t="n"/>
      <c r="H138" s="14" t="n"/>
      <c r="I138" s="15" t="n"/>
      <c r="J138" s="15" t="n"/>
      <c r="K138" s="14" t="n"/>
      <c r="L138" s="4" t="n"/>
      <c r="M138" s="14" t="n"/>
      <c r="N138" s="14" t="n"/>
      <c r="O138" s="14" t="n"/>
      <c r="P138" s="4" t="n"/>
      <c r="Q138" s="4" t="n"/>
      <c r="R138" s="4" t="n"/>
      <c r="S138" s="14" t="n"/>
      <c r="T138" s="15" t="n"/>
      <c r="U138" s="15" t="n"/>
      <c r="V138" s="4" t="n"/>
      <c r="W138" s="4" t="n"/>
    </row>
    <row r="139">
      <c r="A13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39" s="14" t="n"/>
      <c r="C139" s="4" t="n"/>
      <c r="D139" s="14" t="n"/>
      <c r="E139" s="4" t="n"/>
      <c r="F139" s="14" t="n"/>
      <c r="G139" s="14" t="n"/>
      <c r="H139" s="14" t="n"/>
      <c r="I139" s="15" t="n"/>
      <c r="J139" s="15" t="n"/>
      <c r="K139" s="14" t="n"/>
      <c r="L139" s="4" t="n"/>
      <c r="M139" s="14" t="n"/>
      <c r="N139" s="14" t="n"/>
      <c r="O139" s="14" t="n"/>
      <c r="P139" s="4" t="n"/>
      <c r="Q139" s="4" t="n"/>
      <c r="R139" s="4" t="n"/>
      <c r="S139" s="14" t="n"/>
      <c r="T139" s="15" t="n"/>
      <c r="U139" s="15" t="n"/>
      <c r="V139" s="4" t="n"/>
      <c r="W139" s="4" t="n"/>
    </row>
    <row r="140">
      <c r="A14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0" s="14" t="n"/>
      <c r="C140" s="4" t="n"/>
      <c r="D140" s="14" t="n"/>
      <c r="E140" s="4" t="n"/>
      <c r="F140" s="14" t="n"/>
      <c r="G140" s="14" t="n"/>
      <c r="H140" s="14" t="n"/>
      <c r="I140" s="15" t="n"/>
      <c r="J140" s="15" t="n"/>
      <c r="K140" s="14" t="n"/>
      <c r="L140" s="4" t="n"/>
      <c r="M140" s="14" t="n"/>
      <c r="N140" s="14" t="n"/>
      <c r="O140" s="14" t="n"/>
      <c r="P140" s="4" t="n"/>
      <c r="Q140" s="4" t="n"/>
      <c r="R140" s="4" t="n"/>
      <c r="S140" s="14" t="n"/>
      <c r="T140" s="15" t="n"/>
      <c r="U140" s="15" t="n"/>
      <c r="V140" s="4" t="n"/>
      <c r="W140" s="4" t="n"/>
    </row>
    <row r="141">
      <c r="A14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1" s="14" t="n"/>
      <c r="C141" s="4" t="n"/>
      <c r="D141" s="14" t="n"/>
      <c r="E141" s="4" t="n"/>
      <c r="F141" s="14" t="n"/>
      <c r="G141" s="14" t="n"/>
      <c r="H141" s="14" t="n"/>
      <c r="I141" s="15" t="n"/>
      <c r="J141" s="15" t="n"/>
      <c r="K141" s="14" t="n"/>
      <c r="L141" s="4" t="n"/>
      <c r="M141" s="14" t="n"/>
      <c r="N141" s="14" t="n"/>
      <c r="O141" s="14" t="n"/>
      <c r="P141" s="4" t="n"/>
      <c r="Q141" s="4" t="n"/>
      <c r="R141" s="4" t="n"/>
      <c r="S141" s="14" t="n"/>
      <c r="T141" s="15" t="n"/>
      <c r="U141" s="15" t="n"/>
      <c r="V141" s="4" t="n"/>
      <c r="W141" s="4" t="n"/>
    </row>
    <row r="142">
      <c r="A14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2" s="14" t="n"/>
      <c r="C142" s="4" t="n"/>
      <c r="D142" s="14" t="n"/>
      <c r="E142" s="4" t="n"/>
      <c r="F142" s="14" t="n"/>
      <c r="G142" s="14" t="n"/>
      <c r="H142" s="14" t="n"/>
      <c r="I142" s="15" t="n"/>
      <c r="J142" s="15" t="n"/>
      <c r="K142" s="14" t="n"/>
      <c r="L142" s="4" t="n"/>
      <c r="M142" s="14" t="n"/>
      <c r="N142" s="14" t="n"/>
      <c r="O142" s="14" t="n"/>
      <c r="P142" s="4" t="n"/>
      <c r="Q142" s="4" t="n"/>
      <c r="R142" s="4" t="n"/>
      <c r="S142" s="14" t="n"/>
      <c r="T142" s="15" t="n"/>
      <c r="U142" s="15" t="n"/>
      <c r="V142" s="4" t="n"/>
      <c r="W142" s="4" t="n"/>
    </row>
    <row r="143">
      <c r="A14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3" s="14" t="n"/>
      <c r="C143" s="4" t="n"/>
      <c r="D143" s="14" t="n"/>
      <c r="E143" s="4" t="n"/>
      <c r="F143" s="14" t="n"/>
      <c r="G143" s="14" t="n"/>
      <c r="H143" s="14" t="n"/>
      <c r="I143" s="15" t="n"/>
      <c r="J143" s="15" t="n"/>
      <c r="K143" s="14" t="n"/>
      <c r="L143" s="4" t="n"/>
      <c r="M143" s="14" t="n"/>
      <c r="N143" s="14" t="n"/>
      <c r="O143" s="14" t="n"/>
      <c r="P143" s="4" t="n"/>
      <c r="Q143" s="4" t="n"/>
      <c r="R143" s="4" t="n"/>
      <c r="S143" s="14" t="n"/>
      <c r="T143" s="15" t="n"/>
      <c r="U143" s="15" t="n"/>
      <c r="V143" s="4" t="n"/>
      <c r="W143" s="4" t="n"/>
    </row>
    <row r="144">
      <c r="A14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4" s="14" t="n"/>
      <c r="C144" s="4" t="n"/>
      <c r="D144" s="14" t="n"/>
      <c r="E144" s="4" t="n"/>
      <c r="F144" s="14" t="n"/>
      <c r="G144" s="14" t="n"/>
      <c r="H144" s="14" t="n"/>
      <c r="I144" s="15" t="n"/>
      <c r="J144" s="15" t="n"/>
      <c r="K144" s="14" t="n"/>
      <c r="L144" s="4" t="n"/>
      <c r="M144" s="14" t="n"/>
      <c r="N144" s="14" t="n"/>
      <c r="O144" s="14" t="n"/>
      <c r="P144" s="4" t="n"/>
      <c r="Q144" s="4" t="n"/>
      <c r="R144" s="4" t="n"/>
      <c r="S144" s="14" t="n"/>
      <c r="T144" s="15" t="n"/>
      <c r="U144" s="15" t="n"/>
      <c r="V144" s="4" t="n"/>
      <c r="W144" s="4" t="n"/>
    </row>
    <row r="145">
      <c r="A14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5" s="14" t="n"/>
      <c r="C145" s="4" t="n"/>
      <c r="D145" s="14" t="n"/>
      <c r="E145" s="4" t="n"/>
      <c r="F145" s="14" t="n"/>
      <c r="G145" s="14" t="n"/>
      <c r="H145" s="14" t="n"/>
      <c r="I145" s="15" t="n"/>
      <c r="J145" s="15" t="n"/>
      <c r="K145" s="14" t="n"/>
      <c r="L145" s="4" t="n"/>
      <c r="M145" s="14" t="n"/>
      <c r="N145" s="14" t="n"/>
      <c r="O145" s="14" t="n"/>
      <c r="P145" s="4" t="n"/>
      <c r="Q145" s="4" t="n"/>
      <c r="R145" s="4" t="n"/>
      <c r="S145" s="14" t="n"/>
      <c r="T145" s="15" t="n"/>
      <c r="U145" s="15" t="n"/>
      <c r="V145" s="4" t="n"/>
      <c r="W145" s="4" t="n"/>
    </row>
    <row r="146">
      <c r="A14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6" s="14" t="n"/>
      <c r="C146" s="4" t="n"/>
      <c r="D146" s="14" t="n"/>
      <c r="E146" s="4" t="n"/>
      <c r="F146" s="14" t="n"/>
      <c r="G146" s="14" t="n"/>
      <c r="H146" s="14" t="n"/>
      <c r="I146" s="15" t="n"/>
      <c r="J146" s="15" t="n"/>
      <c r="K146" s="14" t="n"/>
      <c r="L146" s="4" t="n"/>
      <c r="M146" s="14" t="n"/>
      <c r="N146" s="14" t="n"/>
      <c r="O146" s="14" t="n"/>
      <c r="P146" s="4" t="n"/>
      <c r="Q146" s="4" t="n"/>
      <c r="R146" s="4" t="n"/>
      <c r="S146" s="14" t="n"/>
      <c r="T146" s="15" t="n"/>
      <c r="U146" s="15" t="n"/>
      <c r="V146" s="4" t="n"/>
      <c r="W146" s="4" t="n"/>
    </row>
    <row r="147">
      <c r="A14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7" s="14" t="n"/>
      <c r="C147" s="4" t="n"/>
      <c r="D147" s="14" t="n"/>
      <c r="E147" s="4" t="n"/>
      <c r="F147" s="14" t="n"/>
      <c r="G147" s="14" t="n"/>
      <c r="H147" s="14" t="n"/>
      <c r="I147" s="15" t="n"/>
      <c r="J147" s="15" t="n"/>
      <c r="K147" s="14" t="n"/>
      <c r="L147" s="4" t="n"/>
      <c r="M147" s="14" t="n"/>
      <c r="N147" s="14" t="n"/>
      <c r="O147" s="14" t="n"/>
      <c r="P147" s="4" t="n"/>
      <c r="Q147" s="4" t="n"/>
      <c r="R147" s="4" t="n"/>
      <c r="S147" s="14" t="n"/>
      <c r="T147" s="15" t="n"/>
      <c r="U147" s="15" t="n"/>
      <c r="V147" s="4" t="n"/>
      <c r="W147" s="4" t="n"/>
    </row>
    <row r="148">
      <c r="A14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8" s="14" t="n"/>
      <c r="C148" s="4" t="n"/>
      <c r="D148" s="14" t="n"/>
      <c r="E148" s="4" t="n"/>
      <c r="F148" s="14" t="n"/>
      <c r="G148" s="14" t="n"/>
      <c r="H148" s="14" t="n"/>
      <c r="I148" s="15" t="n"/>
      <c r="J148" s="15" t="n"/>
      <c r="K148" s="14" t="n"/>
      <c r="L148" s="4" t="n"/>
      <c r="M148" s="14" t="n"/>
      <c r="N148" s="14" t="n"/>
      <c r="O148" s="14" t="n"/>
      <c r="P148" s="4" t="n"/>
      <c r="Q148" s="4" t="n"/>
      <c r="R148" s="4" t="n"/>
      <c r="S148" s="14" t="n"/>
      <c r="T148" s="15" t="n"/>
      <c r="U148" s="15" t="n"/>
      <c r="V148" s="4" t="n"/>
      <c r="W148" s="4" t="n"/>
    </row>
    <row r="149">
      <c r="A14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49" s="14" t="n"/>
      <c r="C149" s="4" t="n"/>
      <c r="D149" s="14" t="n"/>
      <c r="E149" s="4" t="n"/>
      <c r="F149" s="14" t="n"/>
      <c r="G149" s="14" t="n"/>
      <c r="H149" s="14" t="n"/>
      <c r="I149" s="15" t="n"/>
      <c r="J149" s="15" t="n"/>
      <c r="K149" s="14" t="n"/>
      <c r="L149" s="4" t="n"/>
      <c r="M149" s="14" t="n"/>
      <c r="N149" s="14" t="n"/>
      <c r="O149" s="14" t="n"/>
      <c r="P149" s="4" t="n"/>
      <c r="Q149" s="4" t="n"/>
      <c r="R149" s="4" t="n"/>
      <c r="S149" s="14" t="n"/>
      <c r="T149" s="15" t="n"/>
      <c r="U149" s="15" t="n"/>
      <c r="V149" s="4" t="n"/>
      <c r="W149" s="4" t="n"/>
    </row>
    <row r="150">
      <c r="A15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0" s="14" t="n"/>
      <c r="C150" s="4" t="n"/>
      <c r="D150" s="14" t="n"/>
      <c r="E150" s="4" t="n"/>
      <c r="F150" s="14" t="n"/>
      <c r="G150" s="14" t="n"/>
      <c r="H150" s="14" t="n"/>
      <c r="I150" s="15" t="n"/>
      <c r="J150" s="15" t="n"/>
      <c r="K150" s="14" t="n"/>
      <c r="L150" s="4" t="n"/>
      <c r="M150" s="14" t="n"/>
      <c r="N150" s="14" t="n"/>
      <c r="O150" s="14" t="n"/>
      <c r="P150" s="4" t="n"/>
      <c r="Q150" s="4" t="n"/>
      <c r="R150" s="4" t="n"/>
      <c r="S150" s="14" t="n"/>
      <c r="T150" s="15" t="n"/>
      <c r="U150" s="15" t="n"/>
      <c r="V150" s="4" t="n"/>
      <c r="W150" s="4" t="n"/>
    </row>
    <row r="151">
      <c r="A15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1" s="14" t="n"/>
      <c r="C151" s="4" t="n"/>
      <c r="D151" s="14" t="n"/>
      <c r="E151" s="4" t="n"/>
      <c r="F151" s="14" t="n"/>
      <c r="G151" s="14" t="n"/>
      <c r="H151" s="14" t="n"/>
      <c r="I151" s="15" t="n"/>
      <c r="J151" s="15" t="n"/>
      <c r="K151" s="14" t="n"/>
      <c r="L151" s="4" t="n"/>
      <c r="M151" s="14" t="n"/>
      <c r="N151" s="14" t="n"/>
      <c r="O151" s="14" t="n"/>
      <c r="P151" s="4" t="n"/>
      <c r="Q151" s="4" t="n"/>
      <c r="R151" s="4" t="n"/>
      <c r="S151" s="14" t="n"/>
      <c r="T151" s="15" t="n"/>
      <c r="U151" s="15" t="n"/>
      <c r="V151" s="4" t="n"/>
      <c r="W151" s="4" t="n"/>
    </row>
    <row r="152">
      <c r="A15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2" s="14" t="n"/>
      <c r="C152" s="4" t="n"/>
      <c r="D152" s="14" t="n"/>
      <c r="E152" s="4" t="n"/>
      <c r="F152" s="14" t="n"/>
      <c r="G152" s="14" t="n"/>
      <c r="H152" s="14" t="n"/>
      <c r="I152" s="15" t="n"/>
      <c r="J152" s="15" t="n"/>
      <c r="K152" s="14" t="n"/>
      <c r="L152" s="4" t="n"/>
      <c r="M152" s="14" t="n"/>
      <c r="N152" s="14" t="n"/>
      <c r="O152" s="14" t="n"/>
      <c r="P152" s="4" t="n"/>
      <c r="Q152" s="4" t="n"/>
      <c r="R152" s="4" t="n"/>
      <c r="S152" s="14" t="n"/>
      <c r="T152" s="15" t="n"/>
      <c r="U152" s="15" t="n"/>
      <c r="V152" s="4" t="n"/>
      <c r="W152" s="4" t="n"/>
    </row>
    <row r="153">
      <c r="A15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3" s="14" t="n"/>
      <c r="C153" s="4" t="n"/>
      <c r="D153" s="14" t="n"/>
      <c r="E153" s="4" t="n"/>
      <c r="F153" s="14" t="n"/>
      <c r="G153" s="14" t="n"/>
      <c r="H153" s="14" t="n"/>
      <c r="I153" s="15" t="n"/>
      <c r="J153" s="15" t="n"/>
      <c r="K153" s="14" t="n"/>
      <c r="L153" s="4" t="n"/>
      <c r="M153" s="14" t="n"/>
      <c r="N153" s="14" t="n"/>
      <c r="O153" s="14" t="n"/>
      <c r="P153" s="4" t="n"/>
      <c r="Q153" s="4" t="n"/>
      <c r="R153" s="4" t="n"/>
      <c r="S153" s="14" t="n"/>
      <c r="T153" s="15" t="n"/>
      <c r="U153" s="15" t="n"/>
      <c r="V153" s="4" t="n"/>
      <c r="W153" s="4" t="n"/>
    </row>
    <row r="154">
      <c r="A15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4" s="14" t="n"/>
      <c r="C154" s="4" t="n"/>
      <c r="D154" s="14" t="n"/>
      <c r="E154" s="4" t="n"/>
      <c r="F154" s="14" t="n"/>
      <c r="G154" s="14" t="n"/>
      <c r="H154" s="14" t="n"/>
      <c r="I154" s="15" t="n"/>
      <c r="J154" s="15" t="n"/>
      <c r="K154" s="14" t="n"/>
      <c r="L154" s="4" t="n"/>
      <c r="M154" s="14" t="n"/>
      <c r="N154" s="14" t="n"/>
      <c r="O154" s="14" t="n"/>
      <c r="P154" s="4" t="n"/>
      <c r="Q154" s="4" t="n"/>
      <c r="R154" s="4" t="n"/>
      <c r="S154" s="14" t="n"/>
      <c r="T154" s="15" t="n"/>
      <c r="U154" s="15" t="n"/>
      <c r="V154" s="4" t="n"/>
      <c r="W154" s="4" t="n"/>
    </row>
    <row r="155">
      <c r="A15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5" s="14" t="n"/>
      <c r="C155" s="4" t="n"/>
      <c r="D155" s="14" t="n"/>
      <c r="E155" s="4" t="n"/>
      <c r="F155" s="14" t="n"/>
      <c r="G155" s="14" t="n"/>
      <c r="H155" s="14" t="n"/>
      <c r="I155" s="15" t="n"/>
      <c r="J155" s="15" t="n"/>
      <c r="K155" s="14" t="n"/>
      <c r="L155" s="4" t="n"/>
      <c r="M155" s="14" t="n"/>
      <c r="N155" s="14" t="n"/>
      <c r="O155" s="14" t="n"/>
      <c r="P155" s="4" t="n"/>
      <c r="Q155" s="4" t="n"/>
      <c r="R155" s="4" t="n"/>
      <c r="S155" s="14" t="n"/>
      <c r="T155" s="15" t="n"/>
      <c r="U155" s="15" t="n"/>
      <c r="V155" s="4" t="n"/>
      <c r="W155" s="4" t="n"/>
    </row>
    <row r="156">
      <c r="A15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6" s="14" t="n"/>
      <c r="C156" s="4" t="n"/>
      <c r="D156" s="14" t="n"/>
      <c r="E156" s="4" t="n"/>
      <c r="F156" s="14" t="n"/>
      <c r="G156" s="14" t="n"/>
      <c r="H156" s="14" t="n"/>
      <c r="I156" s="15" t="n"/>
      <c r="J156" s="15" t="n"/>
      <c r="K156" s="14" t="n"/>
      <c r="L156" s="4" t="n"/>
      <c r="M156" s="14" t="n"/>
      <c r="N156" s="14" t="n"/>
      <c r="O156" s="14" t="n"/>
      <c r="P156" s="4" t="n"/>
      <c r="Q156" s="4" t="n"/>
      <c r="R156" s="4" t="n"/>
      <c r="S156" s="14" t="n"/>
      <c r="T156" s="15" t="n"/>
      <c r="U156" s="15" t="n"/>
      <c r="V156" s="4" t="n"/>
      <c r="W156" s="4" t="n"/>
    </row>
    <row r="157">
      <c r="A15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7" s="14" t="n"/>
      <c r="C157" s="4" t="n"/>
      <c r="D157" s="14" t="n"/>
      <c r="E157" s="4" t="n"/>
      <c r="F157" s="14" t="n"/>
      <c r="G157" s="14" t="n"/>
      <c r="H157" s="14" t="n"/>
      <c r="I157" s="15" t="n"/>
      <c r="J157" s="15" t="n"/>
      <c r="K157" s="14" t="n"/>
      <c r="L157" s="4" t="n"/>
      <c r="M157" s="14" t="n"/>
      <c r="N157" s="14" t="n"/>
      <c r="O157" s="14" t="n"/>
      <c r="P157" s="4" t="n"/>
      <c r="Q157" s="4" t="n"/>
      <c r="R157" s="4" t="n"/>
      <c r="S157" s="14" t="n"/>
      <c r="T157" s="15" t="n"/>
      <c r="U157" s="15" t="n"/>
      <c r="V157" s="4" t="n"/>
      <c r="W157" s="4" t="n"/>
    </row>
    <row r="158">
      <c r="A15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8" s="14" t="n"/>
      <c r="C158" s="4" t="n"/>
      <c r="D158" s="14" t="n"/>
      <c r="E158" s="4" t="n"/>
      <c r="F158" s="14" t="n"/>
      <c r="G158" s="14" t="n"/>
      <c r="H158" s="14" t="n"/>
      <c r="I158" s="15" t="n"/>
      <c r="J158" s="15" t="n"/>
      <c r="K158" s="14" t="n"/>
      <c r="L158" s="4" t="n"/>
      <c r="M158" s="14" t="n"/>
      <c r="N158" s="14" t="n"/>
      <c r="O158" s="14" t="n"/>
      <c r="P158" s="4" t="n"/>
      <c r="Q158" s="4" t="n"/>
      <c r="R158" s="4" t="n"/>
      <c r="S158" s="14" t="n"/>
      <c r="T158" s="15" t="n"/>
      <c r="U158" s="15" t="n"/>
      <c r="V158" s="4" t="n"/>
      <c r="W158" s="4" t="n"/>
    </row>
    <row r="159">
      <c r="A15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59" s="14" t="n"/>
      <c r="C159" s="4" t="n"/>
      <c r="D159" s="14" t="n"/>
      <c r="E159" s="4" t="n"/>
      <c r="F159" s="14" t="n"/>
      <c r="G159" s="14" t="n"/>
      <c r="H159" s="14" t="n"/>
      <c r="I159" s="15" t="n"/>
      <c r="J159" s="15" t="n"/>
      <c r="K159" s="14" t="n"/>
      <c r="L159" s="4" t="n"/>
      <c r="M159" s="14" t="n"/>
      <c r="N159" s="14" t="n"/>
      <c r="O159" s="14" t="n"/>
      <c r="P159" s="4" t="n"/>
      <c r="Q159" s="4" t="n"/>
      <c r="R159" s="4" t="n"/>
      <c r="S159" s="14" t="n"/>
      <c r="T159" s="15" t="n"/>
      <c r="U159" s="15" t="n"/>
      <c r="V159" s="4" t="n"/>
      <c r="W159" s="4" t="n"/>
    </row>
    <row r="160">
      <c r="A16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0" s="14" t="n"/>
      <c r="C160" s="4" t="n"/>
      <c r="D160" s="14" t="n"/>
      <c r="E160" s="4" t="n"/>
      <c r="F160" s="14" t="n"/>
      <c r="G160" s="14" t="n"/>
      <c r="H160" s="14" t="n"/>
      <c r="I160" s="15" t="n"/>
      <c r="J160" s="15" t="n"/>
      <c r="K160" s="14" t="n"/>
      <c r="L160" s="4" t="n"/>
      <c r="M160" s="14" t="n"/>
      <c r="N160" s="14" t="n"/>
      <c r="O160" s="14" t="n"/>
      <c r="P160" s="4" t="n"/>
      <c r="Q160" s="4" t="n"/>
      <c r="R160" s="4" t="n"/>
      <c r="S160" s="14" t="n"/>
      <c r="T160" s="15" t="n"/>
      <c r="U160" s="15" t="n"/>
      <c r="V160" s="4" t="n"/>
      <c r="W160" s="4" t="n"/>
    </row>
    <row r="161">
      <c r="A16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1" s="14" t="n"/>
      <c r="C161" s="4" t="n"/>
      <c r="D161" s="14" t="n"/>
      <c r="E161" s="4" t="n"/>
      <c r="F161" s="14" t="n"/>
      <c r="G161" s="14" t="n"/>
      <c r="H161" s="14" t="n"/>
      <c r="I161" s="15" t="n"/>
      <c r="J161" s="15" t="n"/>
      <c r="K161" s="14" t="n"/>
      <c r="L161" s="4" t="n"/>
      <c r="M161" s="14" t="n"/>
      <c r="N161" s="14" t="n"/>
      <c r="O161" s="14" t="n"/>
      <c r="P161" s="4" t="n"/>
      <c r="Q161" s="4" t="n"/>
      <c r="R161" s="4" t="n"/>
      <c r="S161" s="14" t="n"/>
      <c r="T161" s="15" t="n"/>
      <c r="U161" s="15" t="n"/>
      <c r="V161" s="4" t="n"/>
      <c r="W161" s="4" t="n"/>
    </row>
    <row r="162">
      <c r="A16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2" s="14" t="n"/>
      <c r="C162" s="4" t="n"/>
      <c r="D162" s="14" t="n"/>
      <c r="E162" s="4" t="n"/>
      <c r="F162" s="14" t="n"/>
      <c r="G162" s="14" t="n"/>
      <c r="H162" s="14" t="n"/>
      <c r="I162" s="15" t="n"/>
      <c r="J162" s="15" t="n"/>
      <c r="K162" s="14" t="n"/>
      <c r="L162" s="4" t="n"/>
      <c r="M162" s="14" t="n"/>
      <c r="N162" s="14" t="n"/>
      <c r="O162" s="14" t="n"/>
      <c r="P162" s="4" t="n"/>
      <c r="Q162" s="4" t="n"/>
      <c r="R162" s="4" t="n"/>
      <c r="S162" s="14" t="n"/>
      <c r="T162" s="15" t="n"/>
      <c r="U162" s="15" t="n"/>
      <c r="V162" s="4" t="n"/>
      <c r="W162" s="4" t="n"/>
    </row>
    <row r="163">
      <c r="A16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3" s="14" t="n"/>
      <c r="C163" s="4" t="n"/>
      <c r="D163" s="14" t="n"/>
      <c r="E163" s="4" t="n"/>
      <c r="F163" s="14" t="n"/>
      <c r="G163" s="14" t="n"/>
      <c r="H163" s="14" t="n"/>
      <c r="I163" s="15" t="n"/>
      <c r="J163" s="15" t="n"/>
      <c r="K163" s="14" t="n"/>
      <c r="L163" s="4" t="n"/>
      <c r="M163" s="14" t="n"/>
      <c r="N163" s="14" t="n"/>
      <c r="O163" s="14" t="n"/>
      <c r="P163" s="4" t="n"/>
      <c r="Q163" s="4" t="n"/>
      <c r="R163" s="4" t="n"/>
      <c r="S163" s="14" t="n"/>
      <c r="T163" s="15" t="n"/>
      <c r="U163" s="15" t="n"/>
      <c r="V163" s="4" t="n"/>
      <c r="W163" s="4" t="n"/>
    </row>
    <row r="164">
      <c r="A16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4" s="14" t="n"/>
      <c r="C164" s="4" t="n"/>
      <c r="D164" s="14" t="n"/>
      <c r="E164" s="4" t="n"/>
      <c r="F164" s="14" t="n"/>
      <c r="G164" s="14" t="n"/>
      <c r="H164" s="14" t="n"/>
      <c r="I164" s="15" t="n"/>
      <c r="J164" s="15" t="n"/>
      <c r="K164" s="14" t="n"/>
      <c r="L164" s="4" t="n"/>
      <c r="M164" s="14" t="n"/>
      <c r="N164" s="14" t="n"/>
      <c r="O164" s="14" t="n"/>
      <c r="P164" s="4" t="n"/>
      <c r="Q164" s="4" t="n"/>
      <c r="R164" s="4" t="n"/>
      <c r="S164" s="14" t="n"/>
      <c r="T164" s="15" t="n"/>
      <c r="U164" s="15" t="n"/>
      <c r="V164" s="4" t="n"/>
      <c r="W164" s="4" t="n"/>
    </row>
    <row r="165">
      <c r="A16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5" s="14" t="n"/>
      <c r="C165" s="4" t="n"/>
      <c r="D165" s="14" t="n"/>
      <c r="E165" s="4" t="n"/>
      <c r="F165" s="14" t="n"/>
      <c r="G165" s="14" t="n"/>
      <c r="H165" s="14" t="n"/>
      <c r="I165" s="15" t="n"/>
      <c r="J165" s="15" t="n"/>
      <c r="K165" s="14" t="n"/>
      <c r="L165" s="4" t="n"/>
      <c r="M165" s="14" t="n"/>
      <c r="N165" s="14" t="n"/>
      <c r="O165" s="14" t="n"/>
      <c r="P165" s="4" t="n"/>
      <c r="Q165" s="4" t="n"/>
      <c r="R165" s="4" t="n"/>
      <c r="S165" s="14" t="n"/>
      <c r="T165" s="15" t="n"/>
      <c r="U165" s="15" t="n"/>
      <c r="V165" s="4" t="n"/>
      <c r="W165" s="4" t="n"/>
    </row>
    <row r="166">
      <c r="A16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6" s="14" t="n"/>
      <c r="C166" s="4" t="n"/>
      <c r="D166" s="14" t="n"/>
      <c r="E166" s="4" t="n"/>
      <c r="F166" s="14" t="n"/>
      <c r="G166" s="14" t="n"/>
      <c r="H166" s="14" t="n"/>
      <c r="I166" s="15" t="n"/>
      <c r="J166" s="15" t="n"/>
      <c r="K166" s="14" t="n"/>
      <c r="L166" s="4" t="n"/>
      <c r="M166" s="14" t="n"/>
      <c r="N166" s="14" t="n"/>
      <c r="O166" s="14" t="n"/>
      <c r="P166" s="4" t="n"/>
      <c r="Q166" s="4" t="n"/>
      <c r="R166" s="4" t="n"/>
      <c r="S166" s="14" t="n"/>
      <c r="T166" s="15" t="n"/>
      <c r="U166" s="15" t="n"/>
      <c r="V166" s="4" t="n"/>
      <c r="W166" s="4" t="n"/>
    </row>
    <row r="167">
      <c r="A16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7" s="14" t="n"/>
      <c r="C167" s="4" t="n"/>
      <c r="D167" s="14" t="n"/>
      <c r="E167" s="4" t="n"/>
      <c r="F167" s="14" t="n"/>
      <c r="G167" s="14" t="n"/>
      <c r="H167" s="14" t="n"/>
      <c r="I167" s="15" t="n"/>
      <c r="J167" s="15" t="n"/>
      <c r="K167" s="14" t="n"/>
      <c r="L167" s="4" t="n"/>
      <c r="M167" s="14" t="n"/>
      <c r="N167" s="14" t="n"/>
      <c r="O167" s="14" t="n"/>
      <c r="P167" s="4" t="n"/>
      <c r="Q167" s="4" t="n"/>
      <c r="R167" s="4" t="n"/>
      <c r="S167" s="14" t="n"/>
      <c r="T167" s="15" t="n"/>
      <c r="U167" s="15" t="n"/>
      <c r="V167" s="4" t="n"/>
      <c r="W167" s="4" t="n"/>
    </row>
    <row r="168">
      <c r="A16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8" s="14" t="n"/>
      <c r="C168" s="4" t="n"/>
      <c r="D168" s="14" t="n"/>
      <c r="E168" s="4" t="n"/>
      <c r="F168" s="14" t="n"/>
      <c r="G168" s="14" t="n"/>
      <c r="H168" s="14" t="n"/>
      <c r="I168" s="15" t="n"/>
      <c r="J168" s="15" t="n"/>
      <c r="K168" s="14" t="n"/>
      <c r="L168" s="4" t="n"/>
      <c r="M168" s="14" t="n"/>
      <c r="N168" s="14" t="n"/>
      <c r="O168" s="14" t="n"/>
      <c r="P168" s="4" t="n"/>
      <c r="Q168" s="4" t="n"/>
      <c r="R168" s="4" t="n"/>
      <c r="S168" s="14" t="n"/>
      <c r="T168" s="15" t="n"/>
      <c r="U168" s="15" t="n"/>
      <c r="V168" s="4" t="n"/>
      <c r="W168" s="4" t="n"/>
    </row>
    <row r="169">
      <c r="A16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69" s="14" t="n"/>
      <c r="C169" s="4" t="n"/>
      <c r="D169" s="14" t="n"/>
      <c r="E169" s="4" t="n"/>
      <c r="F169" s="14" t="n"/>
      <c r="G169" s="14" t="n"/>
      <c r="H169" s="14" t="n"/>
      <c r="I169" s="15" t="n"/>
      <c r="J169" s="15" t="n"/>
      <c r="K169" s="14" t="n"/>
      <c r="L169" s="4" t="n"/>
      <c r="M169" s="14" t="n"/>
      <c r="N169" s="14" t="n"/>
      <c r="O169" s="14" t="n"/>
      <c r="P169" s="4" t="n"/>
      <c r="Q169" s="4" t="n"/>
      <c r="R169" s="4" t="n"/>
      <c r="S169" s="14" t="n"/>
      <c r="T169" s="15" t="n"/>
      <c r="U169" s="15" t="n"/>
      <c r="V169" s="4" t="n"/>
      <c r="W169" s="4" t="n"/>
    </row>
    <row r="170">
      <c r="A17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0" s="14" t="n"/>
      <c r="C170" s="4" t="n"/>
      <c r="D170" s="14" t="n"/>
      <c r="E170" s="4" t="n"/>
      <c r="F170" s="14" t="n"/>
      <c r="G170" s="14" t="n"/>
      <c r="H170" s="14" t="n"/>
      <c r="I170" s="15" t="n"/>
      <c r="J170" s="15" t="n"/>
      <c r="K170" s="14" t="n"/>
      <c r="L170" s="4" t="n"/>
      <c r="M170" s="14" t="n"/>
      <c r="N170" s="14" t="n"/>
      <c r="O170" s="14" t="n"/>
      <c r="P170" s="4" t="n"/>
      <c r="Q170" s="4" t="n"/>
      <c r="R170" s="4" t="n"/>
      <c r="S170" s="14" t="n"/>
      <c r="T170" s="15" t="n"/>
      <c r="U170" s="15" t="n"/>
      <c r="V170" s="4" t="n"/>
      <c r="W170" s="4" t="n"/>
    </row>
    <row r="171">
      <c r="A17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1" s="14" t="n"/>
      <c r="C171" s="4" t="n"/>
      <c r="D171" s="14" t="n"/>
      <c r="E171" s="4" t="n"/>
      <c r="F171" s="14" t="n"/>
      <c r="G171" s="14" t="n"/>
      <c r="H171" s="14" t="n"/>
      <c r="I171" s="15" t="n"/>
      <c r="J171" s="15" t="n"/>
      <c r="K171" s="14" t="n"/>
      <c r="L171" s="4" t="n"/>
      <c r="M171" s="14" t="n"/>
      <c r="N171" s="14" t="n"/>
      <c r="O171" s="14" t="n"/>
      <c r="P171" s="4" t="n"/>
      <c r="Q171" s="4" t="n"/>
      <c r="R171" s="4" t="n"/>
      <c r="S171" s="14" t="n"/>
      <c r="T171" s="15" t="n"/>
      <c r="U171" s="15" t="n"/>
      <c r="V171" s="4" t="n"/>
      <c r="W171" s="4" t="n"/>
    </row>
    <row r="172">
      <c r="A17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2" s="14" t="n"/>
      <c r="C172" s="4" t="n"/>
      <c r="D172" s="14" t="n"/>
      <c r="E172" s="4" t="n"/>
      <c r="F172" s="14" t="n"/>
      <c r="G172" s="14" t="n"/>
      <c r="H172" s="14" t="n"/>
      <c r="I172" s="15" t="n"/>
      <c r="J172" s="15" t="n"/>
      <c r="K172" s="14" t="n"/>
      <c r="L172" s="4" t="n"/>
      <c r="M172" s="14" t="n"/>
      <c r="N172" s="14" t="n"/>
      <c r="O172" s="14" t="n"/>
      <c r="P172" s="4" t="n"/>
      <c r="Q172" s="4" t="n"/>
      <c r="R172" s="4" t="n"/>
      <c r="S172" s="14" t="n"/>
      <c r="T172" s="15" t="n"/>
      <c r="U172" s="15" t="n"/>
      <c r="V172" s="4" t="n"/>
      <c r="W172" s="4" t="n"/>
    </row>
    <row r="173">
      <c r="A17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3" s="14" t="n"/>
      <c r="C173" s="4" t="n"/>
      <c r="D173" s="14" t="n"/>
      <c r="E173" s="4" t="n"/>
      <c r="F173" s="14" t="n"/>
      <c r="G173" s="14" t="n"/>
      <c r="H173" s="14" t="n"/>
      <c r="I173" s="15" t="n"/>
      <c r="J173" s="15" t="n"/>
      <c r="K173" s="14" t="n"/>
      <c r="L173" s="4" t="n"/>
      <c r="M173" s="14" t="n"/>
      <c r="N173" s="14" t="n"/>
      <c r="O173" s="14" t="n"/>
      <c r="P173" s="4" t="n"/>
      <c r="Q173" s="4" t="n"/>
      <c r="R173" s="4" t="n"/>
      <c r="S173" s="14" t="n"/>
      <c r="T173" s="15" t="n"/>
      <c r="U173" s="15" t="n"/>
      <c r="V173" s="4" t="n"/>
      <c r="W173" s="4" t="n"/>
    </row>
    <row r="174">
      <c r="A17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4" s="14" t="n"/>
      <c r="C174" s="4" t="n"/>
      <c r="D174" s="14" t="n"/>
      <c r="E174" s="4" t="n"/>
      <c r="F174" s="14" t="n"/>
      <c r="G174" s="14" t="n"/>
      <c r="H174" s="14" t="n"/>
      <c r="I174" s="15" t="n"/>
      <c r="J174" s="15" t="n"/>
      <c r="K174" s="14" t="n"/>
      <c r="L174" s="4" t="n"/>
      <c r="M174" s="14" t="n"/>
      <c r="N174" s="14" t="n"/>
      <c r="O174" s="14" t="n"/>
      <c r="P174" s="4" t="n"/>
      <c r="Q174" s="4" t="n"/>
      <c r="R174" s="4" t="n"/>
      <c r="S174" s="14" t="n"/>
      <c r="T174" s="15" t="n"/>
      <c r="U174" s="15" t="n"/>
      <c r="V174" s="4" t="n"/>
      <c r="W174" s="4" t="n"/>
    </row>
    <row r="175">
      <c r="A17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5" s="14" t="n"/>
      <c r="C175" s="4" t="n"/>
      <c r="D175" s="14" t="n"/>
      <c r="E175" s="4" t="n"/>
      <c r="F175" s="14" t="n"/>
      <c r="G175" s="14" t="n"/>
      <c r="H175" s="14" t="n"/>
      <c r="I175" s="15" t="n"/>
      <c r="J175" s="15" t="n"/>
      <c r="K175" s="14" t="n"/>
      <c r="L175" s="4" t="n"/>
      <c r="M175" s="14" t="n"/>
      <c r="N175" s="14" t="n"/>
      <c r="O175" s="14" t="n"/>
      <c r="P175" s="4" t="n"/>
      <c r="Q175" s="4" t="n"/>
      <c r="R175" s="4" t="n"/>
      <c r="S175" s="14" t="n"/>
      <c r="T175" s="15" t="n"/>
      <c r="U175" s="15" t="n"/>
      <c r="V175" s="4" t="n"/>
      <c r="W175" s="4" t="n"/>
    </row>
    <row r="176">
      <c r="A17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6" s="14" t="n"/>
      <c r="C176" s="4" t="n"/>
      <c r="D176" s="14" t="n"/>
      <c r="E176" s="4" t="n"/>
      <c r="F176" s="14" t="n"/>
      <c r="G176" s="14" t="n"/>
      <c r="H176" s="14" t="n"/>
      <c r="I176" s="15" t="n"/>
      <c r="J176" s="15" t="n"/>
      <c r="K176" s="14" t="n"/>
      <c r="L176" s="4" t="n"/>
      <c r="M176" s="14" t="n"/>
      <c r="N176" s="14" t="n"/>
      <c r="O176" s="14" t="n"/>
      <c r="P176" s="4" t="n"/>
      <c r="Q176" s="4" t="n"/>
      <c r="R176" s="4" t="n"/>
      <c r="S176" s="14" t="n"/>
      <c r="T176" s="15" t="n"/>
      <c r="U176" s="15" t="n"/>
      <c r="V176" s="4" t="n"/>
      <c r="W176" s="4" t="n"/>
    </row>
    <row r="177">
      <c r="A17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7" s="14" t="n"/>
      <c r="C177" s="4" t="n"/>
      <c r="D177" s="14" t="n"/>
      <c r="E177" s="4" t="n"/>
      <c r="F177" s="14" t="n"/>
      <c r="G177" s="14" t="n"/>
      <c r="H177" s="14" t="n"/>
      <c r="I177" s="15" t="n"/>
      <c r="J177" s="15" t="n"/>
      <c r="K177" s="14" t="n"/>
      <c r="L177" s="4" t="n"/>
      <c r="M177" s="14" t="n"/>
      <c r="N177" s="14" t="n"/>
      <c r="O177" s="14" t="n"/>
      <c r="P177" s="4" t="n"/>
      <c r="Q177" s="4" t="n"/>
      <c r="R177" s="4" t="n"/>
      <c r="S177" s="14" t="n"/>
      <c r="T177" s="15" t="n"/>
      <c r="U177" s="15" t="n"/>
      <c r="V177" s="4" t="n"/>
      <c r="W177" s="4" t="n"/>
    </row>
    <row r="178">
      <c r="A17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8" s="14" t="n"/>
      <c r="C178" s="4" t="n"/>
      <c r="D178" s="14" t="n"/>
      <c r="E178" s="4" t="n"/>
      <c r="F178" s="14" t="n"/>
      <c r="G178" s="14" t="n"/>
      <c r="H178" s="14" t="n"/>
      <c r="I178" s="15" t="n"/>
      <c r="J178" s="15" t="n"/>
      <c r="K178" s="14" t="n"/>
      <c r="L178" s="4" t="n"/>
      <c r="M178" s="14" t="n"/>
      <c r="N178" s="14" t="n"/>
      <c r="O178" s="14" t="n"/>
      <c r="P178" s="4" t="n"/>
      <c r="Q178" s="4" t="n"/>
      <c r="R178" s="4" t="n"/>
      <c r="S178" s="14" t="n"/>
      <c r="T178" s="15" t="n"/>
      <c r="U178" s="15" t="n"/>
      <c r="V178" s="4" t="n"/>
      <c r="W178" s="4" t="n"/>
    </row>
    <row r="179">
      <c r="A17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79" s="14" t="n"/>
      <c r="C179" s="4" t="n"/>
      <c r="D179" s="14" t="n"/>
      <c r="E179" s="4" t="n"/>
      <c r="F179" s="14" t="n"/>
      <c r="G179" s="14" t="n"/>
      <c r="H179" s="14" t="n"/>
      <c r="I179" s="15" t="n"/>
      <c r="J179" s="15" t="n"/>
      <c r="K179" s="14" t="n"/>
      <c r="L179" s="4" t="n"/>
      <c r="M179" s="14" t="n"/>
      <c r="N179" s="14" t="n"/>
      <c r="O179" s="14" t="n"/>
      <c r="P179" s="4" t="n"/>
      <c r="Q179" s="4" t="n"/>
      <c r="R179" s="4" t="n"/>
      <c r="S179" s="14" t="n"/>
      <c r="T179" s="15" t="n"/>
      <c r="U179" s="15" t="n"/>
      <c r="V179" s="4" t="n"/>
      <c r="W179" s="4" t="n"/>
    </row>
    <row r="180">
      <c r="A18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0" s="14" t="n"/>
      <c r="C180" s="4" t="n"/>
      <c r="D180" s="14" t="n"/>
      <c r="E180" s="4" t="n"/>
      <c r="F180" s="14" t="n"/>
      <c r="G180" s="14" t="n"/>
      <c r="H180" s="14" t="n"/>
      <c r="I180" s="15" t="n"/>
      <c r="J180" s="15" t="n"/>
      <c r="K180" s="14" t="n"/>
      <c r="L180" s="4" t="n"/>
      <c r="M180" s="14" t="n"/>
      <c r="N180" s="14" t="n"/>
      <c r="O180" s="14" t="n"/>
      <c r="P180" s="4" t="n"/>
      <c r="Q180" s="4" t="n"/>
      <c r="R180" s="4" t="n"/>
      <c r="S180" s="14" t="n"/>
      <c r="T180" s="15" t="n"/>
      <c r="U180" s="15" t="n"/>
      <c r="V180" s="4" t="n"/>
      <c r="W180" s="4" t="n"/>
    </row>
    <row r="181">
      <c r="A18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1" s="14" t="n"/>
      <c r="C181" s="4" t="n"/>
      <c r="D181" s="14" t="n"/>
      <c r="E181" s="4" t="n"/>
      <c r="F181" s="14" t="n"/>
      <c r="G181" s="14" t="n"/>
      <c r="H181" s="14" t="n"/>
      <c r="I181" s="15" t="n"/>
      <c r="J181" s="15" t="n"/>
      <c r="K181" s="14" t="n"/>
      <c r="L181" s="4" t="n"/>
      <c r="M181" s="14" t="n"/>
      <c r="N181" s="14" t="n"/>
      <c r="O181" s="14" t="n"/>
      <c r="P181" s="4" t="n"/>
      <c r="Q181" s="4" t="n"/>
      <c r="R181" s="4" t="n"/>
      <c r="S181" s="14" t="n"/>
      <c r="T181" s="15" t="n"/>
      <c r="U181" s="15" t="n"/>
      <c r="V181" s="4" t="n"/>
      <c r="W181" s="4" t="n"/>
    </row>
    <row r="182">
      <c r="A18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2" s="14" t="n"/>
      <c r="C182" s="4" t="n"/>
      <c r="D182" s="14" t="n"/>
      <c r="E182" s="4" t="n"/>
      <c r="F182" s="14" t="n"/>
      <c r="G182" s="14" t="n"/>
      <c r="H182" s="14" t="n"/>
      <c r="I182" s="15" t="n"/>
      <c r="J182" s="15" t="n"/>
      <c r="K182" s="14" t="n"/>
      <c r="L182" s="4" t="n"/>
      <c r="M182" s="14" t="n"/>
      <c r="N182" s="14" t="n"/>
      <c r="O182" s="14" t="n"/>
      <c r="P182" s="4" t="n"/>
      <c r="Q182" s="4" t="n"/>
      <c r="R182" s="4" t="n"/>
      <c r="S182" s="14" t="n"/>
      <c r="T182" s="15" t="n"/>
      <c r="U182" s="15" t="n"/>
      <c r="V182" s="4" t="n"/>
      <c r="W182" s="4" t="n"/>
    </row>
    <row r="183">
      <c r="A18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3" s="14" t="n"/>
      <c r="C183" s="4" t="n"/>
      <c r="D183" s="14" t="n"/>
      <c r="E183" s="4" t="n"/>
      <c r="F183" s="14" t="n"/>
      <c r="G183" s="14" t="n"/>
      <c r="H183" s="14" t="n"/>
      <c r="I183" s="15" t="n"/>
      <c r="J183" s="15" t="n"/>
      <c r="K183" s="14" t="n"/>
      <c r="L183" s="4" t="n"/>
      <c r="M183" s="14" t="n"/>
      <c r="N183" s="14" t="n"/>
      <c r="O183" s="14" t="n"/>
      <c r="P183" s="4" t="n"/>
      <c r="Q183" s="4" t="n"/>
      <c r="R183" s="4" t="n"/>
      <c r="S183" s="14" t="n"/>
      <c r="T183" s="15" t="n"/>
      <c r="U183" s="15" t="n"/>
      <c r="V183" s="4" t="n"/>
      <c r="W183" s="4" t="n"/>
    </row>
    <row r="184">
      <c r="A18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4" s="14" t="n"/>
      <c r="C184" s="4" t="n"/>
      <c r="D184" s="14" t="n"/>
      <c r="E184" s="4" t="n"/>
      <c r="F184" s="14" t="n"/>
      <c r="G184" s="14" t="n"/>
      <c r="H184" s="14" t="n"/>
      <c r="I184" s="15" t="n"/>
      <c r="J184" s="15" t="n"/>
      <c r="K184" s="14" t="n"/>
      <c r="L184" s="4" t="n"/>
      <c r="M184" s="14" t="n"/>
      <c r="N184" s="14" t="n"/>
      <c r="O184" s="14" t="n"/>
      <c r="P184" s="4" t="n"/>
      <c r="Q184" s="4" t="n"/>
      <c r="R184" s="4" t="n"/>
      <c r="S184" s="14" t="n"/>
      <c r="T184" s="15" t="n"/>
      <c r="U184" s="15" t="n"/>
      <c r="V184" s="4" t="n"/>
      <c r="W184" s="4" t="n"/>
    </row>
    <row r="185">
      <c r="A18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5" s="14" t="n"/>
      <c r="C185" s="4" t="n"/>
      <c r="D185" s="14" t="n"/>
      <c r="E185" s="4" t="n"/>
      <c r="F185" s="14" t="n"/>
      <c r="G185" s="14" t="n"/>
      <c r="H185" s="14" t="n"/>
      <c r="I185" s="15" t="n"/>
      <c r="J185" s="15" t="n"/>
      <c r="K185" s="14" t="n"/>
      <c r="L185" s="4" t="n"/>
      <c r="M185" s="14" t="n"/>
      <c r="N185" s="14" t="n"/>
      <c r="O185" s="14" t="n"/>
      <c r="P185" s="4" t="n"/>
      <c r="Q185" s="4" t="n"/>
      <c r="R185" s="4" t="n"/>
      <c r="S185" s="14" t="n"/>
      <c r="T185" s="15" t="n"/>
      <c r="U185" s="15" t="n"/>
      <c r="V185" s="4" t="n"/>
      <c r="W185" s="4" t="n"/>
    </row>
    <row r="186">
      <c r="A18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6" s="14" t="n"/>
      <c r="C186" s="4" t="n"/>
      <c r="D186" s="14" t="n"/>
      <c r="E186" s="4" t="n"/>
      <c r="F186" s="14" t="n"/>
      <c r="G186" s="14" t="n"/>
      <c r="H186" s="14" t="n"/>
      <c r="I186" s="15" t="n"/>
      <c r="J186" s="15" t="n"/>
      <c r="K186" s="14" t="n"/>
      <c r="L186" s="4" t="n"/>
      <c r="M186" s="14" t="n"/>
      <c r="N186" s="14" t="n"/>
      <c r="O186" s="14" t="n"/>
      <c r="P186" s="4" t="n"/>
      <c r="Q186" s="4" t="n"/>
      <c r="R186" s="4" t="n"/>
      <c r="S186" s="14" t="n"/>
      <c r="T186" s="15" t="n"/>
      <c r="U186" s="15" t="n"/>
      <c r="V186" s="4" t="n"/>
      <c r="W186" s="4" t="n"/>
    </row>
    <row r="187">
      <c r="A18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7" s="14" t="n"/>
      <c r="C187" s="4" t="n"/>
      <c r="D187" s="14" t="n"/>
      <c r="E187" s="4" t="n"/>
      <c r="F187" s="14" t="n"/>
      <c r="G187" s="14" t="n"/>
      <c r="H187" s="14" t="n"/>
      <c r="I187" s="15" t="n"/>
      <c r="J187" s="15" t="n"/>
      <c r="K187" s="14" t="n"/>
      <c r="L187" s="4" t="n"/>
      <c r="M187" s="14" t="n"/>
      <c r="N187" s="14" t="n"/>
      <c r="O187" s="14" t="n"/>
      <c r="P187" s="4" t="n"/>
      <c r="Q187" s="4" t="n"/>
      <c r="R187" s="4" t="n"/>
      <c r="S187" s="14" t="n"/>
      <c r="T187" s="15" t="n"/>
      <c r="U187" s="15" t="n"/>
      <c r="V187" s="4" t="n"/>
      <c r="W187" s="4" t="n"/>
    </row>
    <row r="188">
      <c r="A18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8" s="14" t="n"/>
      <c r="C188" s="4" t="n"/>
      <c r="D188" s="14" t="n"/>
      <c r="E188" s="4" t="n"/>
      <c r="F188" s="14" t="n"/>
      <c r="G188" s="14" t="n"/>
      <c r="H188" s="14" t="n"/>
      <c r="I188" s="15" t="n"/>
      <c r="J188" s="15" t="n"/>
      <c r="K188" s="14" t="n"/>
      <c r="L188" s="4" t="n"/>
      <c r="M188" s="14" t="n"/>
      <c r="N188" s="14" t="n"/>
      <c r="O188" s="14" t="n"/>
      <c r="P188" s="4" t="n"/>
      <c r="Q188" s="4" t="n"/>
      <c r="R188" s="4" t="n"/>
      <c r="S188" s="14" t="n"/>
      <c r="T188" s="15" t="n"/>
      <c r="U188" s="15" t="n"/>
      <c r="V188" s="4" t="n"/>
      <c r="W188" s="4" t="n"/>
    </row>
    <row r="189">
      <c r="A18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89" s="14" t="n"/>
      <c r="C189" s="4" t="n"/>
      <c r="D189" s="14" t="n"/>
      <c r="E189" s="4" t="n"/>
      <c r="F189" s="14" t="n"/>
      <c r="G189" s="14" t="n"/>
      <c r="H189" s="14" t="n"/>
      <c r="I189" s="15" t="n"/>
      <c r="J189" s="15" t="n"/>
      <c r="K189" s="14" t="n"/>
      <c r="L189" s="4" t="n"/>
      <c r="M189" s="14" t="n"/>
      <c r="N189" s="14" t="n"/>
      <c r="O189" s="14" t="n"/>
      <c r="P189" s="4" t="n"/>
      <c r="Q189" s="4" t="n"/>
      <c r="R189" s="4" t="n"/>
      <c r="S189" s="14" t="n"/>
      <c r="T189" s="15" t="n"/>
      <c r="U189" s="15" t="n"/>
      <c r="V189" s="4" t="n"/>
      <c r="W189" s="4" t="n"/>
    </row>
    <row r="190">
      <c r="A19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0" s="14" t="n"/>
      <c r="C190" s="4" t="n"/>
      <c r="D190" s="14" t="n"/>
      <c r="E190" s="4" t="n"/>
      <c r="F190" s="14" t="n"/>
      <c r="G190" s="14" t="n"/>
      <c r="H190" s="14" t="n"/>
      <c r="I190" s="15" t="n"/>
      <c r="J190" s="15" t="n"/>
      <c r="K190" s="14" t="n"/>
      <c r="L190" s="4" t="n"/>
      <c r="M190" s="14" t="n"/>
      <c r="N190" s="14" t="n"/>
      <c r="O190" s="14" t="n"/>
      <c r="P190" s="4" t="n"/>
      <c r="Q190" s="4" t="n"/>
      <c r="R190" s="4" t="n"/>
      <c r="S190" s="14" t="n"/>
      <c r="T190" s="15" t="n"/>
      <c r="U190" s="15" t="n"/>
      <c r="V190" s="4" t="n"/>
      <c r="W190" s="4" t="n"/>
    </row>
    <row r="191">
      <c r="A19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1" s="14" t="n"/>
      <c r="C191" s="4" t="n"/>
      <c r="D191" s="14" t="n"/>
      <c r="E191" s="4" t="n"/>
      <c r="F191" s="14" t="n"/>
      <c r="G191" s="14" t="n"/>
      <c r="H191" s="14" t="n"/>
      <c r="I191" s="15" t="n"/>
      <c r="J191" s="15" t="n"/>
      <c r="K191" s="14" t="n"/>
      <c r="L191" s="4" t="n"/>
      <c r="M191" s="14" t="n"/>
      <c r="N191" s="14" t="n"/>
      <c r="O191" s="14" t="n"/>
      <c r="P191" s="4" t="n"/>
      <c r="Q191" s="4" t="n"/>
      <c r="R191" s="4" t="n"/>
      <c r="S191" s="14" t="n"/>
      <c r="T191" s="15" t="n"/>
      <c r="U191" s="15" t="n"/>
      <c r="V191" s="4" t="n"/>
      <c r="W191" s="4" t="n"/>
    </row>
    <row r="192">
      <c r="A19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2" s="14" t="n"/>
      <c r="C192" s="4" t="n"/>
      <c r="D192" s="14" t="n"/>
      <c r="E192" s="4" t="n"/>
      <c r="F192" s="14" t="n"/>
      <c r="G192" s="14" t="n"/>
      <c r="H192" s="14" t="n"/>
      <c r="I192" s="15" t="n"/>
      <c r="J192" s="15" t="n"/>
      <c r="K192" s="14" t="n"/>
      <c r="L192" s="4" t="n"/>
      <c r="M192" s="14" t="n"/>
      <c r="N192" s="14" t="n"/>
      <c r="O192" s="14" t="n"/>
      <c r="P192" s="4" t="n"/>
      <c r="Q192" s="4" t="n"/>
      <c r="R192" s="4" t="n"/>
      <c r="S192" s="14" t="n"/>
      <c r="T192" s="15" t="n"/>
      <c r="U192" s="15" t="n"/>
      <c r="V192" s="4" t="n"/>
      <c r="W192" s="4" t="n"/>
    </row>
    <row r="193">
      <c r="A19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3" s="14" t="n"/>
      <c r="C193" s="4" t="n"/>
      <c r="D193" s="14" t="n"/>
      <c r="E193" s="4" t="n"/>
      <c r="F193" s="14" t="n"/>
      <c r="G193" s="14" t="n"/>
      <c r="H193" s="14" t="n"/>
      <c r="I193" s="15" t="n"/>
      <c r="J193" s="15" t="n"/>
      <c r="K193" s="14" t="n"/>
      <c r="L193" s="4" t="n"/>
      <c r="M193" s="14" t="n"/>
      <c r="N193" s="14" t="n"/>
      <c r="O193" s="14" t="n"/>
      <c r="P193" s="4" t="n"/>
      <c r="Q193" s="4" t="n"/>
      <c r="R193" s="4" t="n"/>
      <c r="S193" s="14" t="n"/>
      <c r="T193" s="15" t="n"/>
      <c r="U193" s="15" t="n"/>
      <c r="V193" s="4" t="n"/>
      <c r="W193" s="4" t="n"/>
    </row>
    <row r="194">
      <c r="A19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4" s="14" t="n"/>
      <c r="C194" s="4" t="n"/>
      <c r="D194" s="14" t="n"/>
      <c r="E194" s="4" t="n"/>
      <c r="F194" s="14" t="n"/>
      <c r="G194" s="14" t="n"/>
      <c r="H194" s="14" t="n"/>
      <c r="I194" s="15" t="n"/>
      <c r="J194" s="15" t="n"/>
      <c r="K194" s="14" t="n"/>
      <c r="L194" s="4" t="n"/>
      <c r="M194" s="14" t="n"/>
      <c r="N194" s="14" t="n"/>
      <c r="O194" s="14" t="n"/>
      <c r="P194" s="4" t="n"/>
      <c r="Q194" s="4" t="n"/>
      <c r="R194" s="4" t="n"/>
      <c r="S194" s="14" t="n"/>
      <c r="T194" s="15" t="n"/>
      <c r="U194" s="15" t="n"/>
      <c r="V194" s="4" t="n"/>
      <c r="W194" s="4" t="n"/>
    </row>
    <row r="195">
      <c r="A19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5" s="14" t="n"/>
      <c r="C195" s="4" t="n"/>
      <c r="D195" s="14" t="n"/>
      <c r="E195" s="4" t="n"/>
      <c r="F195" s="14" t="n"/>
      <c r="G195" s="14" t="n"/>
      <c r="H195" s="14" t="n"/>
      <c r="I195" s="15" t="n"/>
      <c r="J195" s="15" t="n"/>
      <c r="K195" s="14" t="n"/>
      <c r="L195" s="4" t="n"/>
      <c r="M195" s="14" t="n"/>
      <c r="N195" s="14" t="n"/>
      <c r="O195" s="14" t="n"/>
      <c r="P195" s="4" t="n"/>
      <c r="Q195" s="4" t="n"/>
      <c r="R195" s="4" t="n"/>
      <c r="S195" s="14" t="n"/>
      <c r="T195" s="15" t="n"/>
      <c r="U195" s="15" t="n"/>
      <c r="V195" s="4" t="n"/>
      <c r="W195" s="4" t="n"/>
    </row>
    <row r="196">
      <c r="A19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6" s="14" t="n"/>
      <c r="C196" s="4" t="n"/>
      <c r="D196" s="14" t="n"/>
      <c r="E196" s="4" t="n"/>
      <c r="F196" s="14" t="n"/>
      <c r="G196" s="14" t="n"/>
      <c r="H196" s="14" t="n"/>
      <c r="I196" s="15" t="n"/>
      <c r="J196" s="15" t="n"/>
      <c r="K196" s="14" t="n"/>
      <c r="L196" s="4" t="n"/>
      <c r="M196" s="14" t="n"/>
      <c r="N196" s="14" t="n"/>
      <c r="O196" s="14" t="n"/>
      <c r="P196" s="4" t="n"/>
      <c r="Q196" s="4" t="n"/>
      <c r="R196" s="4" t="n"/>
      <c r="S196" s="14" t="n"/>
      <c r="T196" s="15" t="n"/>
      <c r="U196" s="15" t="n"/>
      <c r="V196" s="4" t="n"/>
      <c r="W196" s="4" t="n"/>
    </row>
    <row r="197">
      <c r="A19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7" s="14" t="n"/>
      <c r="C197" s="4" t="n"/>
      <c r="D197" s="14" t="n"/>
      <c r="E197" s="4" t="n"/>
      <c r="F197" s="14" t="n"/>
      <c r="G197" s="14" t="n"/>
      <c r="H197" s="14" t="n"/>
      <c r="I197" s="15" t="n"/>
      <c r="J197" s="15" t="n"/>
      <c r="K197" s="14" t="n"/>
      <c r="L197" s="4" t="n"/>
      <c r="M197" s="14" t="n"/>
      <c r="N197" s="14" t="n"/>
      <c r="O197" s="14" t="n"/>
      <c r="P197" s="4" t="n"/>
      <c r="Q197" s="4" t="n"/>
      <c r="R197" s="4" t="n"/>
      <c r="S197" s="14" t="n"/>
      <c r="T197" s="15" t="n"/>
      <c r="U197" s="15" t="n"/>
      <c r="V197" s="4" t="n"/>
      <c r="W197" s="4" t="n"/>
    </row>
    <row r="198">
      <c r="A19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8" s="14" t="n"/>
      <c r="C198" s="4" t="n"/>
      <c r="D198" s="14" t="n"/>
      <c r="E198" s="4" t="n"/>
      <c r="F198" s="14" t="n"/>
      <c r="G198" s="14" t="n"/>
      <c r="H198" s="14" t="n"/>
      <c r="I198" s="15" t="n"/>
      <c r="J198" s="15" t="n"/>
      <c r="K198" s="14" t="n"/>
      <c r="L198" s="4" t="n"/>
      <c r="M198" s="14" t="n"/>
      <c r="N198" s="14" t="n"/>
      <c r="O198" s="14" t="n"/>
      <c r="P198" s="4" t="n"/>
      <c r="Q198" s="4" t="n"/>
      <c r="R198" s="4" t="n"/>
      <c r="S198" s="14" t="n"/>
      <c r="T198" s="15" t="n"/>
      <c r="U198" s="15" t="n"/>
      <c r="V198" s="4" t="n"/>
      <c r="W198" s="4" t="n"/>
    </row>
    <row r="199">
      <c r="A19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199" s="14" t="n"/>
      <c r="C199" s="4" t="n"/>
      <c r="D199" s="14" t="n"/>
      <c r="E199" s="4" t="n"/>
      <c r="F199" s="14" t="n"/>
      <c r="G199" s="14" t="n"/>
      <c r="H199" s="14" t="n"/>
      <c r="I199" s="15" t="n"/>
      <c r="J199" s="15" t="n"/>
      <c r="K199" s="14" t="n"/>
      <c r="L199" s="4" t="n"/>
      <c r="M199" s="14" t="n"/>
      <c r="N199" s="14" t="n"/>
      <c r="O199" s="14" t="n"/>
      <c r="P199" s="4" t="n"/>
      <c r="Q199" s="4" t="n"/>
      <c r="R199" s="4" t="n"/>
      <c r="S199" s="14" t="n"/>
      <c r="T199" s="15" t="n"/>
      <c r="U199" s="15" t="n"/>
      <c r="V199" s="4" t="n"/>
      <c r="W199" s="4" t="n"/>
    </row>
    <row r="200">
      <c r="A20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0" s="14" t="n"/>
      <c r="C200" s="4" t="n"/>
      <c r="D200" s="14" t="n"/>
      <c r="E200" s="4" t="n"/>
      <c r="F200" s="14" t="n"/>
      <c r="G200" s="14" t="n"/>
      <c r="H200" s="14" t="n"/>
      <c r="I200" s="15" t="n"/>
      <c r="J200" s="15" t="n"/>
      <c r="K200" s="14" t="n"/>
      <c r="L200" s="4" t="n"/>
      <c r="M200" s="14" t="n"/>
      <c r="N200" s="14" t="n"/>
      <c r="O200" s="14" t="n"/>
      <c r="P200" s="4" t="n"/>
      <c r="Q200" s="4" t="n"/>
      <c r="R200" s="4" t="n"/>
      <c r="S200" s="14" t="n"/>
      <c r="T200" s="15" t="n"/>
      <c r="U200" s="15" t="n"/>
      <c r="V200" s="4" t="n"/>
      <c r="W200" s="4" t="n"/>
    </row>
    <row r="201">
      <c r="A20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1" s="14" t="n"/>
      <c r="C201" s="4" t="n"/>
      <c r="D201" s="14" t="n"/>
      <c r="E201" s="4" t="n"/>
      <c r="F201" s="14" t="n"/>
      <c r="G201" s="14" t="n"/>
      <c r="H201" s="14" t="n"/>
      <c r="I201" s="15" t="n"/>
      <c r="J201" s="15" t="n"/>
      <c r="K201" s="14" t="n"/>
      <c r="L201" s="4" t="n"/>
      <c r="M201" s="14" t="n"/>
      <c r="N201" s="14" t="n"/>
      <c r="O201" s="14" t="n"/>
      <c r="P201" s="4" t="n"/>
      <c r="Q201" s="4" t="n"/>
      <c r="R201" s="4" t="n"/>
      <c r="S201" s="14" t="n"/>
      <c r="T201" s="15" t="n"/>
      <c r="U201" s="15" t="n"/>
      <c r="V201" s="4" t="n"/>
      <c r="W201" s="4" t="n"/>
    </row>
    <row r="202">
      <c r="A20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2" s="14" t="n"/>
      <c r="C202" s="4" t="n"/>
      <c r="D202" s="14" t="n"/>
      <c r="E202" s="4" t="n"/>
      <c r="F202" s="14" t="n"/>
      <c r="G202" s="14" t="n"/>
      <c r="H202" s="14" t="n"/>
      <c r="I202" s="15" t="n"/>
      <c r="J202" s="15" t="n"/>
      <c r="K202" s="14" t="n"/>
      <c r="L202" s="4" t="n"/>
      <c r="M202" s="14" t="n"/>
      <c r="N202" s="14" t="n"/>
      <c r="O202" s="14" t="n"/>
      <c r="P202" s="4" t="n"/>
      <c r="Q202" s="4" t="n"/>
      <c r="R202" s="4" t="n"/>
      <c r="S202" s="14" t="n"/>
      <c r="T202" s="15" t="n"/>
      <c r="U202" s="15" t="n"/>
      <c r="V202" s="4" t="n"/>
      <c r="W202" s="4" t="n"/>
    </row>
    <row r="203">
      <c r="A20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3" s="14" t="n"/>
      <c r="C203" s="4" t="n"/>
      <c r="D203" s="14" t="n"/>
      <c r="E203" s="4" t="n"/>
      <c r="F203" s="14" t="n"/>
      <c r="G203" s="14" t="n"/>
      <c r="H203" s="14" t="n"/>
      <c r="I203" s="15" t="n"/>
      <c r="J203" s="15" t="n"/>
      <c r="K203" s="14" t="n"/>
      <c r="L203" s="4" t="n"/>
      <c r="M203" s="14" t="n"/>
      <c r="N203" s="14" t="n"/>
      <c r="O203" s="14" t="n"/>
      <c r="P203" s="4" t="n"/>
      <c r="Q203" s="4" t="n"/>
      <c r="R203" s="4" t="n"/>
      <c r="S203" s="14" t="n"/>
      <c r="T203" s="15" t="n"/>
      <c r="U203" s="15" t="n"/>
      <c r="V203" s="4" t="n"/>
      <c r="W203" s="4" t="n"/>
    </row>
    <row r="204">
      <c r="A20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4" s="14" t="n"/>
      <c r="C204" s="4" t="n"/>
      <c r="D204" s="14" t="n"/>
      <c r="E204" s="4" t="n"/>
      <c r="F204" s="14" t="n"/>
      <c r="G204" s="14" t="n"/>
      <c r="H204" s="14" t="n"/>
      <c r="I204" s="15" t="n"/>
      <c r="J204" s="15" t="n"/>
      <c r="K204" s="14" t="n"/>
      <c r="L204" s="4" t="n"/>
      <c r="M204" s="14" t="n"/>
      <c r="N204" s="14" t="n"/>
      <c r="O204" s="14" t="n"/>
      <c r="P204" s="4" t="n"/>
      <c r="Q204" s="4" t="n"/>
      <c r="R204" s="4" t="n"/>
      <c r="S204" s="14" t="n"/>
      <c r="T204" s="15" t="n"/>
      <c r="U204" s="15" t="n"/>
      <c r="V204" s="4" t="n"/>
      <c r="W204" s="4" t="n"/>
    </row>
    <row r="205">
      <c r="A20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5" s="14" t="n"/>
      <c r="C205" s="4" t="n"/>
      <c r="D205" s="14" t="n"/>
      <c r="E205" s="4" t="n"/>
      <c r="F205" s="14" t="n"/>
      <c r="G205" s="14" t="n"/>
      <c r="H205" s="14" t="n"/>
      <c r="I205" s="15" t="n"/>
      <c r="J205" s="15" t="n"/>
      <c r="K205" s="14" t="n"/>
      <c r="L205" s="4" t="n"/>
      <c r="M205" s="14" t="n"/>
      <c r="N205" s="14" t="n"/>
      <c r="O205" s="14" t="n"/>
      <c r="P205" s="4" t="n"/>
      <c r="Q205" s="4" t="n"/>
      <c r="R205" s="4" t="n"/>
      <c r="S205" s="14" t="n"/>
      <c r="T205" s="15" t="n"/>
      <c r="U205" s="15" t="n"/>
      <c r="V205" s="4" t="n"/>
      <c r="W205" s="4" t="n"/>
    </row>
    <row r="206">
      <c r="A20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6" s="14" t="n"/>
      <c r="C206" s="4" t="n"/>
      <c r="D206" s="14" t="n"/>
      <c r="E206" s="4" t="n"/>
      <c r="F206" s="14" t="n"/>
      <c r="G206" s="14" t="n"/>
      <c r="H206" s="14" t="n"/>
      <c r="I206" s="15" t="n"/>
      <c r="J206" s="15" t="n"/>
      <c r="K206" s="14" t="n"/>
      <c r="L206" s="4" t="n"/>
      <c r="M206" s="14" t="n"/>
      <c r="N206" s="14" t="n"/>
      <c r="O206" s="14" t="n"/>
      <c r="P206" s="4" t="n"/>
      <c r="Q206" s="4" t="n"/>
      <c r="R206" s="4" t="n"/>
      <c r="S206" s="14" t="n"/>
      <c r="T206" s="15" t="n"/>
      <c r="U206" s="15" t="n"/>
      <c r="V206" s="4" t="n"/>
      <c r="W206" s="4" t="n"/>
    </row>
    <row r="207">
      <c r="A20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7" s="14" t="n"/>
      <c r="C207" s="4" t="n"/>
      <c r="D207" s="14" t="n"/>
      <c r="E207" s="4" t="n"/>
      <c r="F207" s="14" t="n"/>
      <c r="G207" s="14" t="n"/>
      <c r="H207" s="14" t="n"/>
      <c r="I207" s="15" t="n"/>
      <c r="J207" s="15" t="n"/>
      <c r="K207" s="14" t="n"/>
      <c r="L207" s="4" t="n"/>
      <c r="M207" s="14" t="n"/>
      <c r="N207" s="14" t="n"/>
      <c r="O207" s="14" t="n"/>
      <c r="P207" s="4" t="n"/>
      <c r="Q207" s="4" t="n"/>
      <c r="R207" s="4" t="n"/>
      <c r="S207" s="14" t="n"/>
      <c r="T207" s="15" t="n"/>
      <c r="U207" s="15" t="n"/>
      <c r="V207" s="4" t="n"/>
      <c r="W207" s="4" t="n"/>
    </row>
    <row r="208">
      <c r="A20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8" s="14" t="n"/>
      <c r="C208" s="4" t="n"/>
      <c r="D208" s="14" t="n"/>
      <c r="E208" s="4" t="n"/>
      <c r="F208" s="14" t="n"/>
      <c r="G208" s="14" t="n"/>
      <c r="H208" s="14" t="n"/>
      <c r="I208" s="15" t="n"/>
      <c r="J208" s="15" t="n"/>
      <c r="K208" s="14" t="n"/>
      <c r="L208" s="4" t="n"/>
      <c r="M208" s="14" t="n"/>
      <c r="N208" s="14" t="n"/>
      <c r="O208" s="14" t="n"/>
      <c r="P208" s="4" t="n"/>
      <c r="Q208" s="4" t="n"/>
      <c r="R208" s="4" t="n"/>
      <c r="S208" s="14" t="n"/>
      <c r="T208" s="15" t="n"/>
      <c r="U208" s="15" t="n"/>
      <c r="V208" s="4" t="n"/>
      <c r="W208" s="4" t="n"/>
    </row>
    <row r="209">
      <c r="A20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09" s="14" t="n"/>
      <c r="C209" s="4" t="n"/>
      <c r="D209" s="14" t="n"/>
      <c r="E209" s="4" t="n"/>
      <c r="F209" s="14" t="n"/>
      <c r="G209" s="14" t="n"/>
      <c r="H209" s="14" t="n"/>
      <c r="I209" s="15" t="n"/>
      <c r="J209" s="15" t="n"/>
      <c r="K209" s="14" t="n"/>
      <c r="L209" s="4" t="n"/>
      <c r="M209" s="14" t="n"/>
      <c r="N209" s="14" t="n"/>
      <c r="O209" s="14" t="n"/>
      <c r="P209" s="4" t="n"/>
      <c r="Q209" s="4" t="n"/>
      <c r="R209" s="4" t="n"/>
      <c r="S209" s="14" t="n"/>
      <c r="T209" s="15" t="n"/>
      <c r="U209" s="15" t="n"/>
      <c r="V209" s="4" t="n"/>
      <c r="W209" s="4" t="n"/>
    </row>
    <row r="210">
      <c r="A21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0" s="14" t="n"/>
      <c r="C210" s="4" t="n"/>
      <c r="D210" s="14" t="n"/>
      <c r="E210" s="4" t="n"/>
      <c r="F210" s="14" t="n"/>
      <c r="G210" s="14" t="n"/>
      <c r="H210" s="14" t="n"/>
      <c r="I210" s="15" t="n"/>
      <c r="J210" s="15" t="n"/>
      <c r="K210" s="14" t="n"/>
      <c r="L210" s="4" t="n"/>
      <c r="M210" s="14" t="n"/>
      <c r="N210" s="14" t="n"/>
      <c r="O210" s="14" t="n"/>
      <c r="P210" s="4" t="n"/>
      <c r="Q210" s="4" t="n"/>
      <c r="R210" s="4" t="n"/>
      <c r="S210" s="14" t="n"/>
      <c r="T210" s="15" t="n"/>
      <c r="U210" s="15" t="n"/>
      <c r="V210" s="4" t="n"/>
      <c r="W210" s="4" t="n"/>
    </row>
    <row r="211">
      <c r="A21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1" s="14" t="n"/>
      <c r="C211" s="4" t="n"/>
      <c r="D211" s="14" t="n"/>
      <c r="E211" s="4" t="n"/>
      <c r="F211" s="14" t="n"/>
      <c r="G211" s="14" t="n"/>
      <c r="H211" s="14" t="n"/>
      <c r="I211" s="15" t="n"/>
      <c r="J211" s="15" t="n"/>
      <c r="K211" s="14" t="n"/>
      <c r="L211" s="4" t="n"/>
      <c r="M211" s="14" t="n"/>
      <c r="N211" s="14" t="n"/>
      <c r="O211" s="14" t="n"/>
      <c r="P211" s="4" t="n"/>
      <c r="Q211" s="4" t="n"/>
      <c r="R211" s="4" t="n"/>
      <c r="S211" s="14" t="n"/>
      <c r="T211" s="15" t="n"/>
      <c r="U211" s="15" t="n"/>
      <c r="V211" s="4" t="n"/>
      <c r="W211" s="4" t="n"/>
    </row>
    <row r="212">
      <c r="A21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2" s="14" t="n"/>
      <c r="C212" s="4" t="n"/>
      <c r="D212" s="14" t="n"/>
      <c r="E212" s="4" t="n"/>
      <c r="F212" s="14" t="n"/>
      <c r="G212" s="14" t="n"/>
      <c r="H212" s="14" t="n"/>
      <c r="I212" s="15" t="n"/>
      <c r="J212" s="15" t="n"/>
      <c r="K212" s="14" t="n"/>
      <c r="L212" s="4" t="n"/>
      <c r="M212" s="14" t="n"/>
      <c r="N212" s="14" t="n"/>
      <c r="O212" s="14" t="n"/>
      <c r="P212" s="4" t="n"/>
      <c r="Q212" s="4" t="n"/>
      <c r="R212" s="4" t="n"/>
      <c r="S212" s="14" t="n"/>
      <c r="T212" s="15" t="n"/>
      <c r="U212" s="15" t="n"/>
      <c r="V212" s="4" t="n"/>
      <c r="W212" s="4" t="n"/>
    </row>
    <row r="213">
      <c r="A21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3" s="14" t="n"/>
      <c r="C213" s="4" t="n"/>
      <c r="D213" s="14" t="n"/>
      <c r="E213" s="4" t="n"/>
      <c r="F213" s="14" t="n"/>
      <c r="G213" s="14" t="n"/>
      <c r="H213" s="14" t="n"/>
      <c r="I213" s="15" t="n"/>
      <c r="J213" s="15" t="n"/>
      <c r="K213" s="14" t="n"/>
      <c r="L213" s="4" t="n"/>
      <c r="M213" s="14" t="n"/>
      <c r="N213" s="14" t="n"/>
      <c r="O213" s="14" t="n"/>
      <c r="P213" s="4" t="n"/>
      <c r="Q213" s="4" t="n"/>
      <c r="R213" s="4" t="n"/>
      <c r="S213" s="14" t="n"/>
      <c r="T213" s="15" t="n"/>
      <c r="U213" s="15" t="n"/>
      <c r="V213" s="4" t="n"/>
      <c r="W213" s="4" t="n"/>
    </row>
    <row r="214">
      <c r="A21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4" s="14" t="n"/>
      <c r="C214" s="4" t="n"/>
      <c r="D214" s="14" t="n"/>
      <c r="E214" s="4" t="n"/>
      <c r="F214" s="14" t="n"/>
      <c r="G214" s="14" t="n"/>
      <c r="H214" s="14" t="n"/>
      <c r="I214" s="15" t="n"/>
      <c r="J214" s="15" t="n"/>
      <c r="K214" s="14" t="n"/>
      <c r="L214" s="4" t="n"/>
      <c r="M214" s="14" t="n"/>
      <c r="N214" s="14" t="n"/>
      <c r="O214" s="14" t="n"/>
      <c r="P214" s="4" t="n"/>
      <c r="Q214" s="4" t="n"/>
      <c r="R214" s="4" t="n"/>
      <c r="S214" s="14" t="n"/>
      <c r="T214" s="15" t="n"/>
      <c r="U214" s="15" t="n"/>
      <c r="V214" s="4" t="n"/>
      <c r="W214" s="4" t="n"/>
    </row>
    <row r="215">
      <c r="A21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5" s="14" t="n"/>
      <c r="C215" s="4" t="n"/>
      <c r="D215" s="14" t="n"/>
      <c r="E215" s="4" t="n"/>
      <c r="F215" s="14" t="n"/>
      <c r="G215" s="14" t="n"/>
      <c r="H215" s="14" t="n"/>
      <c r="I215" s="15" t="n"/>
      <c r="J215" s="15" t="n"/>
      <c r="K215" s="14" t="n"/>
      <c r="L215" s="4" t="n"/>
      <c r="M215" s="14" t="n"/>
      <c r="N215" s="14" t="n"/>
      <c r="O215" s="14" t="n"/>
      <c r="P215" s="4" t="n"/>
      <c r="Q215" s="4" t="n"/>
      <c r="R215" s="4" t="n"/>
      <c r="S215" s="14" t="n"/>
      <c r="T215" s="15" t="n"/>
      <c r="U215" s="15" t="n"/>
      <c r="V215" s="4" t="n"/>
      <c r="W215" s="4" t="n"/>
    </row>
    <row r="216">
      <c r="A21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6" s="14" t="n"/>
      <c r="C216" s="4" t="n"/>
      <c r="D216" s="14" t="n"/>
      <c r="E216" s="4" t="n"/>
      <c r="F216" s="14" t="n"/>
      <c r="G216" s="14" t="n"/>
      <c r="H216" s="14" t="n"/>
      <c r="I216" s="15" t="n"/>
      <c r="J216" s="15" t="n"/>
      <c r="K216" s="14" t="n"/>
      <c r="L216" s="4" t="n"/>
      <c r="M216" s="14" t="n"/>
      <c r="N216" s="14" t="n"/>
      <c r="O216" s="14" t="n"/>
      <c r="P216" s="4" t="n"/>
      <c r="Q216" s="4" t="n"/>
      <c r="R216" s="4" t="n"/>
      <c r="S216" s="14" t="n"/>
      <c r="T216" s="15" t="n"/>
      <c r="U216" s="15" t="n"/>
      <c r="V216" s="4" t="n"/>
      <c r="W216" s="4" t="n"/>
    </row>
    <row r="217">
      <c r="A21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7" s="14" t="n"/>
      <c r="C217" s="4" t="n"/>
      <c r="D217" s="14" t="n"/>
      <c r="E217" s="4" t="n"/>
      <c r="F217" s="14" t="n"/>
      <c r="G217" s="14" t="n"/>
      <c r="H217" s="14" t="n"/>
      <c r="I217" s="15" t="n"/>
      <c r="J217" s="15" t="n"/>
      <c r="K217" s="14" t="n"/>
      <c r="L217" s="4" t="n"/>
      <c r="M217" s="14" t="n"/>
      <c r="N217" s="14" t="n"/>
      <c r="O217" s="14" t="n"/>
      <c r="P217" s="4" t="n"/>
      <c r="Q217" s="4" t="n"/>
      <c r="R217" s="4" t="n"/>
      <c r="S217" s="14" t="n"/>
      <c r="T217" s="15" t="n"/>
      <c r="U217" s="15" t="n"/>
      <c r="V217" s="4" t="n"/>
      <c r="W217" s="4" t="n"/>
    </row>
    <row r="218">
      <c r="A21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8" s="14" t="n"/>
      <c r="C218" s="4" t="n"/>
      <c r="D218" s="14" t="n"/>
      <c r="E218" s="4" t="n"/>
      <c r="F218" s="14" t="n"/>
      <c r="G218" s="14" t="n"/>
      <c r="H218" s="14" t="n"/>
      <c r="I218" s="15" t="n"/>
      <c r="J218" s="15" t="n"/>
      <c r="K218" s="14" t="n"/>
      <c r="L218" s="4" t="n"/>
      <c r="M218" s="14" t="n"/>
      <c r="N218" s="14" t="n"/>
      <c r="O218" s="14" t="n"/>
      <c r="P218" s="4" t="n"/>
      <c r="Q218" s="4" t="n"/>
      <c r="R218" s="4" t="n"/>
      <c r="S218" s="14" t="n"/>
      <c r="T218" s="15" t="n"/>
      <c r="U218" s="15" t="n"/>
      <c r="V218" s="4" t="n"/>
      <c r="W218" s="4" t="n"/>
    </row>
    <row r="219">
      <c r="A21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19" s="14" t="n"/>
      <c r="C219" s="4" t="n"/>
      <c r="D219" s="14" t="n"/>
      <c r="E219" s="4" t="n"/>
      <c r="F219" s="14" t="n"/>
      <c r="G219" s="14" t="n"/>
      <c r="H219" s="14" t="n"/>
      <c r="I219" s="15" t="n"/>
      <c r="J219" s="15" t="n"/>
      <c r="K219" s="14" t="n"/>
      <c r="L219" s="4" t="n"/>
      <c r="M219" s="14" t="n"/>
      <c r="N219" s="14" t="n"/>
      <c r="O219" s="14" t="n"/>
      <c r="P219" s="4" t="n"/>
      <c r="Q219" s="4" t="n"/>
      <c r="R219" s="4" t="n"/>
      <c r="S219" s="14" t="n"/>
      <c r="T219" s="15" t="n"/>
      <c r="U219" s="15" t="n"/>
      <c r="V219" s="4" t="n"/>
      <c r="W219" s="4" t="n"/>
    </row>
    <row r="220">
      <c r="A22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0" s="14" t="n"/>
      <c r="C220" s="4" t="n"/>
      <c r="D220" s="14" t="n"/>
      <c r="E220" s="4" t="n"/>
      <c r="F220" s="14" t="n"/>
      <c r="G220" s="14" t="n"/>
      <c r="H220" s="14" t="n"/>
      <c r="I220" s="15" t="n"/>
      <c r="J220" s="15" t="n"/>
      <c r="K220" s="14" t="n"/>
      <c r="L220" s="4" t="n"/>
      <c r="M220" s="14" t="n"/>
      <c r="N220" s="14" t="n"/>
      <c r="O220" s="14" t="n"/>
      <c r="P220" s="4" t="n"/>
      <c r="Q220" s="4" t="n"/>
      <c r="R220" s="4" t="n"/>
      <c r="S220" s="14" t="n"/>
      <c r="T220" s="15" t="n"/>
      <c r="U220" s="15" t="n"/>
      <c r="V220" s="4" t="n"/>
      <c r="W220" s="4" t="n"/>
    </row>
    <row r="221">
      <c r="A22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1" s="14" t="n"/>
      <c r="C221" s="4" t="n"/>
      <c r="D221" s="14" t="n"/>
      <c r="E221" s="4" t="n"/>
      <c r="F221" s="14" t="n"/>
      <c r="G221" s="14" t="n"/>
      <c r="H221" s="14" t="n"/>
      <c r="I221" s="15" t="n"/>
      <c r="J221" s="15" t="n"/>
      <c r="K221" s="14" t="n"/>
      <c r="L221" s="4" t="n"/>
      <c r="M221" s="14" t="n"/>
      <c r="N221" s="14" t="n"/>
      <c r="O221" s="14" t="n"/>
      <c r="P221" s="4" t="n"/>
      <c r="Q221" s="4" t="n"/>
      <c r="R221" s="4" t="n"/>
      <c r="S221" s="14" t="n"/>
      <c r="T221" s="15" t="n"/>
      <c r="U221" s="15" t="n"/>
      <c r="V221" s="4" t="n"/>
      <c r="W221" s="4" t="n"/>
    </row>
    <row r="222">
      <c r="A22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2" s="14" t="n"/>
      <c r="C222" s="4" t="n"/>
      <c r="D222" s="14" t="n"/>
      <c r="E222" s="4" t="n"/>
      <c r="F222" s="14" t="n"/>
      <c r="G222" s="14" t="n"/>
      <c r="H222" s="14" t="n"/>
      <c r="I222" s="15" t="n"/>
      <c r="J222" s="15" t="n"/>
      <c r="K222" s="14" t="n"/>
      <c r="L222" s="4" t="n"/>
      <c r="M222" s="14" t="n"/>
      <c r="N222" s="14" t="n"/>
      <c r="O222" s="14" t="n"/>
      <c r="P222" s="4" t="n"/>
      <c r="Q222" s="4" t="n"/>
      <c r="R222" s="4" t="n"/>
      <c r="S222" s="14" t="n"/>
      <c r="T222" s="15" t="n"/>
      <c r="U222" s="15" t="n"/>
      <c r="V222" s="4" t="n"/>
      <c r="W222" s="4" t="n"/>
    </row>
    <row r="223">
      <c r="A22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3" s="14" t="n"/>
      <c r="C223" s="4" t="n"/>
      <c r="D223" s="14" t="n"/>
      <c r="E223" s="4" t="n"/>
      <c r="F223" s="14" t="n"/>
      <c r="G223" s="14" t="n"/>
      <c r="H223" s="14" t="n"/>
      <c r="I223" s="15" t="n"/>
      <c r="J223" s="15" t="n"/>
      <c r="K223" s="14" t="n"/>
      <c r="L223" s="4" t="n"/>
      <c r="M223" s="14" t="n"/>
      <c r="N223" s="14" t="n"/>
      <c r="O223" s="14" t="n"/>
      <c r="P223" s="4" t="n"/>
      <c r="Q223" s="4" t="n"/>
      <c r="R223" s="4" t="n"/>
      <c r="S223" s="14" t="n"/>
      <c r="T223" s="15" t="n"/>
      <c r="U223" s="15" t="n"/>
      <c r="V223" s="4" t="n"/>
      <c r="W223" s="4" t="n"/>
    </row>
    <row r="224">
      <c r="A22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4" s="14" t="n"/>
      <c r="C224" s="4" t="n"/>
      <c r="D224" s="14" t="n"/>
      <c r="E224" s="4" t="n"/>
      <c r="F224" s="14" t="n"/>
      <c r="G224" s="14" t="n"/>
      <c r="H224" s="14" t="n"/>
      <c r="I224" s="15" t="n"/>
      <c r="J224" s="15" t="n"/>
      <c r="K224" s="14" t="n"/>
      <c r="L224" s="4" t="n"/>
      <c r="M224" s="14" t="n"/>
      <c r="N224" s="14" t="n"/>
      <c r="O224" s="14" t="n"/>
      <c r="P224" s="4" t="n"/>
      <c r="Q224" s="4" t="n"/>
      <c r="R224" s="4" t="n"/>
      <c r="S224" s="14" t="n"/>
      <c r="T224" s="15" t="n"/>
      <c r="U224" s="15" t="n"/>
      <c r="V224" s="4" t="n"/>
      <c r="W224" s="4" t="n"/>
    </row>
    <row r="225">
      <c r="A22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5" s="14" t="n"/>
      <c r="C225" s="4" t="n"/>
      <c r="D225" s="14" t="n"/>
      <c r="E225" s="4" t="n"/>
      <c r="F225" s="14" t="n"/>
      <c r="G225" s="14" t="n"/>
      <c r="H225" s="14" t="n"/>
      <c r="I225" s="15" t="n"/>
      <c r="J225" s="15" t="n"/>
      <c r="K225" s="14" t="n"/>
      <c r="L225" s="4" t="n"/>
      <c r="M225" s="14" t="n"/>
      <c r="N225" s="14" t="n"/>
      <c r="O225" s="14" t="n"/>
      <c r="P225" s="4" t="n"/>
      <c r="Q225" s="4" t="n"/>
      <c r="R225" s="4" t="n"/>
      <c r="S225" s="14" t="n"/>
      <c r="T225" s="15" t="n"/>
      <c r="U225" s="15" t="n"/>
      <c r="V225" s="4" t="n"/>
      <c r="W225" s="4" t="n"/>
    </row>
    <row r="226">
      <c r="A22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6" s="14" t="n"/>
      <c r="C226" s="4" t="n"/>
      <c r="D226" s="14" t="n"/>
      <c r="E226" s="4" t="n"/>
      <c r="F226" s="14" t="n"/>
      <c r="G226" s="14" t="n"/>
      <c r="H226" s="14" t="n"/>
      <c r="I226" s="15" t="n"/>
      <c r="J226" s="15" t="n"/>
      <c r="K226" s="14" t="n"/>
      <c r="L226" s="4" t="n"/>
      <c r="M226" s="14" t="n"/>
      <c r="N226" s="14" t="n"/>
      <c r="O226" s="14" t="n"/>
      <c r="P226" s="4" t="n"/>
      <c r="Q226" s="4" t="n"/>
      <c r="R226" s="4" t="n"/>
      <c r="S226" s="14" t="n"/>
      <c r="T226" s="15" t="n"/>
      <c r="U226" s="15" t="n"/>
      <c r="V226" s="4" t="n"/>
      <c r="W226" s="4" t="n"/>
    </row>
    <row r="227">
      <c r="A22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7" s="14" t="n"/>
      <c r="C227" s="4" t="n"/>
      <c r="D227" s="14" t="n"/>
      <c r="E227" s="4" t="n"/>
      <c r="F227" s="14" t="n"/>
      <c r="G227" s="14" t="n"/>
      <c r="H227" s="14" t="n"/>
      <c r="I227" s="15" t="n"/>
      <c r="J227" s="15" t="n"/>
      <c r="K227" s="14" t="n"/>
      <c r="L227" s="4" t="n"/>
      <c r="M227" s="14" t="n"/>
      <c r="N227" s="14" t="n"/>
      <c r="O227" s="14" t="n"/>
      <c r="P227" s="4" t="n"/>
      <c r="Q227" s="4" t="n"/>
      <c r="R227" s="4" t="n"/>
      <c r="S227" s="14" t="n"/>
      <c r="T227" s="15" t="n"/>
      <c r="U227" s="15" t="n"/>
      <c r="V227" s="4" t="n"/>
      <c r="W227" s="4" t="n"/>
    </row>
    <row r="228">
      <c r="A22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8" s="14" t="n"/>
      <c r="C228" s="4" t="n"/>
      <c r="D228" s="14" t="n"/>
      <c r="E228" s="4" t="n"/>
      <c r="F228" s="14" t="n"/>
      <c r="G228" s="14" t="n"/>
      <c r="H228" s="14" t="n"/>
      <c r="I228" s="15" t="n"/>
      <c r="J228" s="15" t="n"/>
      <c r="K228" s="14" t="n"/>
      <c r="L228" s="4" t="n"/>
      <c r="M228" s="14" t="n"/>
      <c r="N228" s="14" t="n"/>
      <c r="O228" s="14" t="n"/>
      <c r="P228" s="4" t="n"/>
      <c r="Q228" s="4" t="n"/>
      <c r="R228" s="4" t="n"/>
      <c r="S228" s="14" t="n"/>
      <c r="T228" s="15" t="n"/>
      <c r="U228" s="15" t="n"/>
      <c r="V228" s="4" t="n"/>
      <c r="W228" s="4" t="n"/>
    </row>
    <row r="229">
      <c r="A22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29" s="14" t="n"/>
      <c r="C229" s="4" t="n"/>
      <c r="D229" s="14" t="n"/>
      <c r="E229" s="4" t="n"/>
      <c r="F229" s="14" t="n"/>
      <c r="G229" s="14" t="n"/>
      <c r="H229" s="14" t="n"/>
      <c r="I229" s="15" t="n"/>
      <c r="J229" s="15" t="n"/>
      <c r="K229" s="14" t="n"/>
      <c r="L229" s="4" t="n"/>
      <c r="M229" s="14" t="n"/>
      <c r="N229" s="14" t="n"/>
      <c r="O229" s="14" t="n"/>
      <c r="P229" s="4" t="n"/>
      <c r="Q229" s="4" t="n"/>
      <c r="R229" s="4" t="n"/>
      <c r="S229" s="14" t="n"/>
      <c r="T229" s="15" t="n"/>
      <c r="U229" s="15" t="n"/>
      <c r="V229" s="4" t="n"/>
      <c r="W229" s="4" t="n"/>
    </row>
    <row r="230">
      <c r="A23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0" s="14" t="n"/>
      <c r="C230" s="4" t="n"/>
      <c r="D230" s="14" t="n"/>
      <c r="E230" s="4" t="n"/>
      <c r="F230" s="14" t="n"/>
      <c r="G230" s="14" t="n"/>
      <c r="H230" s="14" t="n"/>
      <c r="I230" s="15" t="n"/>
      <c r="J230" s="15" t="n"/>
      <c r="K230" s="14" t="n"/>
      <c r="L230" s="4" t="n"/>
      <c r="M230" s="14" t="n"/>
      <c r="N230" s="14" t="n"/>
      <c r="O230" s="14" t="n"/>
      <c r="P230" s="4" t="n"/>
      <c r="Q230" s="4" t="n"/>
      <c r="R230" s="4" t="n"/>
      <c r="S230" s="14" t="n"/>
      <c r="T230" s="15" t="n"/>
      <c r="U230" s="15" t="n"/>
      <c r="V230" s="4" t="n"/>
      <c r="W230" s="4" t="n"/>
    </row>
    <row r="231">
      <c r="A23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1" s="14" t="n"/>
      <c r="C231" s="4" t="n"/>
      <c r="D231" s="14" t="n"/>
      <c r="E231" s="4" t="n"/>
      <c r="F231" s="14" t="n"/>
      <c r="G231" s="14" t="n"/>
      <c r="H231" s="14" t="n"/>
      <c r="I231" s="15" t="n"/>
      <c r="J231" s="15" t="n"/>
      <c r="K231" s="14" t="n"/>
      <c r="L231" s="4" t="n"/>
      <c r="M231" s="14" t="n"/>
      <c r="N231" s="14" t="n"/>
      <c r="O231" s="14" t="n"/>
      <c r="P231" s="4" t="n"/>
      <c r="Q231" s="4" t="n"/>
      <c r="R231" s="4" t="n"/>
      <c r="S231" s="14" t="n"/>
      <c r="T231" s="15" t="n"/>
      <c r="U231" s="15" t="n"/>
      <c r="V231" s="4" t="n"/>
      <c r="W231" s="4" t="n"/>
    </row>
    <row r="232">
      <c r="A23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2" s="14" t="n"/>
      <c r="C232" s="4" t="n"/>
      <c r="D232" s="14" t="n"/>
      <c r="E232" s="4" t="n"/>
      <c r="F232" s="14" t="n"/>
      <c r="G232" s="14" t="n"/>
      <c r="H232" s="14" t="n"/>
      <c r="I232" s="15" t="n"/>
      <c r="J232" s="15" t="n"/>
      <c r="K232" s="14" t="n"/>
      <c r="L232" s="4" t="n"/>
      <c r="M232" s="14" t="n"/>
      <c r="N232" s="14" t="n"/>
      <c r="O232" s="14" t="n"/>
      <c r="P232" s="4" t="n"/>
      <c r="Q232" s="4" t="n"/>
      <c r="R232" s="4" t="n"/>
      <c r="S232" s="14" t="n"/>
      <c r="T232" s="15" t="n"/>
      <c r="U232" s="15" t="n"/>
      <c r="V232" s="4" t="n"/>
      <c r="W232" s="4" t="n"/>
    </row>
    <row r="233">
      <c r="A23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3" s="14" t="n"/>
      <c r="C233" s="4" t="n"/>
      <c r="D233" s="14" t="n"/>
      <c r="E233" s="4" t="n"/>
      <c r="F233" s="14" t="n"/>
      <c r="G233" s="14" t="n"/>
      <c r="H233" s="14" t="n"/>
      <c r="I233" s="15" t="n"/>
      <c r="J233" s="15" t="n"/>
      <c r="K233" s="14" t="n"/>
      <c r="L233" s="4" t="n"/>
      <c r="M233" s="14" t="n"/>
      <c r="N233" s="14" t="n"/>
      <c r="O233" s="14" t="n"/>
      <c r="P233" s="4" t="n"/>
      <c r="Q233" s="4" t="n"/>
      <c r="R233" s="4" t="n"/>
      <c r="S233" s="14" t="n"/>
      <c r="T233" s="15" t="n"/>
      <c r="U233" s="15" t="n"/>
      <c r="V233" s="4" t="n"/>
      <c r="W233" s="4" t="n"/>
    </row>
    <row r="234">
      <c r="A23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4" s="14" t="n"/>
      <c r="C234" s="4" t="n"/>
      <c r="D234" s="14" t="n"/>
      <c r="E234" s="4" t="n"/>
      <c r="F234" s="14" t="n"/>
      <c r="G234" s="14" t="n"/>
      <c r="H234" s="14" t="n"/>
      <c r="I234" s="15" t="n"/>
      <c r="J234" s="15" t="n"/>
      <c r="K234" s="14" t="n"/>
      <c r="L234" s="4" t="n"/>
      <c r="M234" s="14" t="n"/>
      <c r="N234" s="14" t="n"/>
      <c r="O234" s="14" t="n"/>
      <c r="P234" s="4" t="n"/>
      <c r="Q234" s="4" t="n"/>
      <c r="R234" s="4" t="n"/>
      <c r="S234" s="14" t="n"/>
      <c r="T234" s="15" t="n"/>
      <c r="U234" s="15" t="n"/>
      <c r="V234" s="4" t="n"/>
      <c r="W234" s="4" t="n"/>
    </row>
    <row r="235">
      <c r="A23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5" s="14" t="n"/>
      <c r="C235" s="4" t="n"/>
      <c r="D235" s="14" t="n"/>
      <c r="E235" s="4" t="n"/>
      <c r="F235" s="14" t="n"/>
      <c r="G235" s="14" t="n"/>
      <c r="H235" s="14" t="n"/>
      <c r="I235" s="15" t="n"/>
      <c r="J235" s="15" t="n"/>
      <c r="K235" s="14" t="n"/>
      <c r="L235" s="4" t="n"/>
      <c r="M235" s="14" t="n"/>
      <c r="N235" s="14" t="n"/>
      <c r="O235" s="14" t="n"/>
      <c r="P235" s="4" t="n"/>
      <c r="Q235" s="4" t="n"/>
      <c r="R235" s="4" t="n"/>
      <c r="S235" s="14" t="n"/>
      <c r="T235" s="15" t="n"/>
      <c r="U235" s="15" t="n"/>
      <c r="V235" s="4" t="n"/>
      <c r="W235" s="4" t="n"/>
    </row>
    <row r="236">
      <c r="A23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6" s="14" t="n"/>
      <c r="C236" s="4" t="n"/>
      <c r="D236" s="14" t="n"/>
      <c r="E236" s="4" t="n"/>
      <c r="F236" s="14" t="n"/>
      <c r="G236" s="14" t="n"/>
      <c r="H236" s="14" t="n"/>
      <c r="I236" s="15" t="n"/>
      <c r="J236" s="15" t="n"/>
      <c r="K236" s="14" t="n"/>
      <c r="L236" s="4" t="n"/>
      <c r="M236" s="14" t="n"/>
      <c r="N236" s="14" t="n"/>
      <c r="O236" s="14" t="n"/>
      <c r="P236" s="4" t="n"/>
      <c r="Q236" s="4" t="n"/>
      <c r="R236" s="4" t="n"/>
      <c r="S236" s="14" t="n"/>
      <c r="T236" s="15" t="n"/>
      <c r="U236" s="15" t="n"/>
      <c r="V236" s="4" t="n"/>
      <c r="W236" s="4" t="n"/>
    </row>
    <row r="237">
      <c r="A23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7" s="14" t="n"/>
      <c r="C237" s="4" t="n"/>
      <c r="D237" s="14" t="n"/>
      <c r="E237" s="4" t="n"/>
      <c r="F237" s="14" t="n"/>
      <c r="G237" s="14" t="n"/>
      <c r="H237" s="14" t="n"/>
      <c r="I237" s="15" t="n"/>
      <c r="J237" s="15" t="n"/>
      <c r="K237" s="14" t="n"/>
      <c r="L237" s="4" t="n"/>
      <c r="M237" s="14" t="n"/>
      <c r="N237" s="14" t="n"/>
      <c r="O237" s="14" t="n"/>
      <c r="P237" s="4" t="n"/>
      <c r="Q237" s="4" t="n"/>
      <c r="R237" s="4" t="n"/>
      <c r="S237" s="14" t="n"/>
      <c r="T237" s="15" t="n"/>
      <c r="U237" s="15" t="n"/>
      <c r="V237" s="4" t="n"/>
      <c r="W237" s="4" t="n"/>
    </row>
    <row r="238">
      <c r="A23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8" s="14" t="n"/>
      <c r="C238" s="4" t="n"/>
      <c r="D238" s="14" t="n"/>
      <c r="E238" s="4" t="n"/>
      <c r="F238" s="14" t="n"/>
      <c r="G238" s="14" t="n"/>
      <c r="H238" s="14" t="n"/>
      <c r="I238" s="15" t="n"/>
      <c r="J238" s="15" t="n"/>
      <c r="K238" s="14" t="n"/>
      <c r="L238" s="4" t="n"/>
      <c r="M238" s="14" t="n"/>
      <c r="N238" s="14" t="n"/>
      <c r="O238" s="14" t="n"/>
      <c r="P238" s="4" t="n"/>
      <c r="Q238" s="4" t="n"/>
      <c r="R238" s="4" t="n"/>
      <c r="S238" s="14" t="n"/>
      <c r="T238" s="15" t="n"/>
      <c r="U238" s="15" t="n"/>
      <c r="V238" s="4" t="n"/>
      <c r="W238" s="4" t="n"/>
    </row>
    <row r="239">
      <c r="A23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39" s="14" t="n"/>
      <c r="C239" s="4" t="n"/>
      <c r="D239" s="14" t="n"/>
      <c r="E239" s="4" t="n"/>
      <c r="F239" s="14" t="n"/>
      <c r="G239" s="14" t="n"/>
      <c r="H239" s="14" t="n"/>
      <c r="I239" s="15" t="n"/>
      <c r="J239" s="15" t="n"/>
      <c r="K239" s="14" t="n"/>
      <c r="L239" s="4" t="n"/>
      <c r="M239" s="14" t="n"/>
      <c r="N239" s="14" t="n"/>
      <c r="O239" s="14" t="n"/>
      <c r="P239" s="4" t="n"/>
      <c r="Q239" s="4" t="n"/>
      <c r="R239" s="4" t="n"/>
      <c r="S239" s="14" t="n"/>
      <c r="T239" s="15" t="n"/>
      <c r="U239" s="15" t="n"/>
      <c r="V239" s="4" t="n"/>
      <c r="W239" s="4" t="n"/>
    </row>
    <row r="240">
      <c r="A24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0" s="14" t="n"/>
      <c r="C240" s="4" t="n"/>
      <c r="D240" s="14" t="n"/>
      <c r="E240" s="4" t="n"/>
      <c r="F240" s="14" t="n"/>
      <c r="G240" s="14" t="n"/>
      <c r="H240" s="14" t="n"/>
      <c r="I240" s="15" t="n"/>
      <c r="J240" s="15" t="n"/>
      <c r="K240" s="14" t="n"/>
      <c r="L240" s="4" t="n"/>
      <c r="M240" s="14" t="n"/>
      <c r="N240" s="14" t="n"/>
      <c r="O240" s="14" t="n"/>
      <c r="P240" s="4" t="n"/>
      <c r="Q240" s="4" t="n"/>
      <c r="R240" s="4" t="n"/>
      <c r="S240" s="14" t="n"/>
      <c r="T240" s="15" t="n"/>
      <c r="U240" s="15" t="n"/>
      <c r="V240" s="4" t="n"/>
      <c r="W240" s="4" t="n"/>
    </row>
    <row r="241">
      <c r="A24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1" s="14" t="n"/>
      <c r="C241" s="4" t="n"/>
      <c r="D241" s="14" t="n"/>
      <c r="E241" s="4" t="n"/>
      <c r="F241" s="14" t="n"/>
      <c r="G241" s="14" t="n"/>
      <c r="H241" s="14" t="n"/>
      <c r="I241" s="15" t="n"/>
      <c r="J241" s="15" t="n"/>
      <c r="K241" s="14" t="n"/>
      <c r="L241" s="4" t="n"/>
      <c r="M241" s="14" t="n"/>
      <c r="N241" s="14" t="n"/>
      <c r="O241" s="14" t="n"/>
      <c r="P241" s="4" t="n"/>
      <c r="Q241" s="4" t="n"/>
      <c r="R241" s="4" t="n"/>
      <c r="S241" s="14" t="n"/>
      <c r="T241" s="15" t="n"/>
      <c r="U241" s="15" t="n"/>
      <c r="V241" s="4" t="n"/>
      <c r="W241" s="4" t="n"/>
    </row>
    <row r="242">
      <c r="A24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2" s="14" t="n"/>
      <c r="C242" s="4" t="n"/>
      <c r="D242" s="14" t="n"/>
      <c r="E242" s="4" t="n"/>
      <c r="F242" s="14" t="n"/>
      <c r="G242" s="14" t="n"/>
      <c r="H242" s="14" t="n"/>
      <c r="I242" s="15" t="n"/>
      <c r="J242" s="15" t="n"/>
      <c r="K242" s="14" t="n"/>
      <c r="L242" s="4" t="n"/>
      <c r="M242" s="14" t="n"/>
      <c r="N242" s="14" t="n"/>
      <c r="O242" s="14" t="n"/>
      <c r="P242" s="4" t="n"/>
      <c r="Q242" s="4" t="n"/>
      <c r="R242" s="4" t="n"/>
      <c r="S242" s="14" t="n"/>
      <c r="T242" s="15" t="n"/>
      <c r="U242" s="15" t="n"/>
      <c r="V242" s="4" t="n"/>
      <c r="W242" s="4" t="n"/>
    </row>
    <row r="243">
      <c r="A24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3" s="14" t="n"/>
      <c r="C243" s="4" t="n"/>
      <c r="D243" s="14" t="n"/>
      <c r="E243" s="4" t="n"/>
      <c r="F243" s="14" t="n"/>
      <c r="G243" s="14" t="n"/>
      <c r="H243" s="14" t="n"/>
      <c r="I243" s="15" t="n"/>
      <c r="J243" s="15" t="n"/>
      <c r="K243" s="14" t="n"/>
      <c r="L243" s="4" t="n"/>
      <c r="M243" s="14" t="n"/>
      <c r="N243" s="14" t="n"/>
      <c r="O243" s="14" t="n"/>
      <c r="P243" s="4" t="n"/>
      <c r="Q243" s="4" t="n"/>
      <c r="R243" s="4" t="n"/>
      <c r="S243" s="14" t="n"/>
      <c r="T243" s="15" t="n"/>
      <c r="U243" s="15" t="n"/>
      <c r="V243" s="4" t="n"/>
      <c r="W243" s="4" t="n"/>
    </row>
    <row r="244">
      <c r="A24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4" s="14" t="n"/>
      <c r="C244" s="4" t="n"/>
      <c r="D244" s="14" t="n"/>
      <c r="E244" s="4" t="n"/>
      <c r="F244" s="14" t="n"/>
      <c r="G244" s="14" t="n"/>
      <c r="H244" s="14" t="n"/>
      <c r="I244" s="15" t="n"/>
      <c r="J244" s="15" t="n"/>
      <c r="K244" s="14" t="n"/>
      <c r="L244" s="4" t="n"/>
      <c r="M244" s="14" t="n"/>
      <c r="N244" s="14" t="n"/>
      <c r="O244" s="14" t="n"/>
      <c r="P244" s="4" t="n"/>
      <c r="Q244" s="4" t="n"/>
      <c r="R244" s="4" t="n"/>
      <c r="S244" s="14" t="n"/>
      <c r="T244" s="15" t="n"/>
      <c r="U244" s="15" t="n"/>
      <c r="V244" s="4" t="n"/>
      <c r="W244" s="4" t="n"/>
    </row>
    <row r="245">
      <c r="A24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5" s="14" t="n"/>
      <c r="C245" s="4" t="n"/>
      <c r="D245" s="14" t="n"/>
      <c r="E245" s="4" t="n"/>
      <c r="F245" s="14" t="n"/>
      <c r="G245" s="14" t="n"/>
      <c r="H245" s="14" t="n"/>
      <c r="I245" s="15" t="n"/>
      <c r="J245" s="15" t="n"/>
      <c r="K245" s="14" t="n"/>
      <c r="L245" s="4" t="n"/>
      <c r="M245" s="14" t="n"/>
      <c r="N245" s="14" t="n"/>
      <c r="O245" s="14" t="n"/>
      <c r="P245" s="4" t="n"/>
      <c r="Q245" s="4" t="n"/>
      <c r="R245" s="4" t="n"/>
      <c r="S245" s="14" t="n"/>
      <c r="T245" s="15" t="n"/>
      <c r="U245" s="15" t="n"/>
      <c r="V245" s="4" t="n"/>
      <c r="W245" s="4" t="n"/>
    </row>
    <row r="246">
      <c r="A24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6" s="14" t="n"/>
      <c r="C246" s="4" t="n"/>
      <c r="D246" s="14" t="n"/>
      <c r="E246" s="4" t="n"/>
      <c r="F246" s="14" t="n"/>
      <c r="G246" s="14" t="n"/>
      <c r="H246" s="14" t="n"/>
      <c r="I246" s="15" t="n"/>
      <c r="J246" s="15" t="n"/>
      <c r="K246" s="14" t="n"/>
      <c r="L246" s="4" t="n"/>
      <c r="M246" s="14" t="n"/>
      <c r="N246" s="14" t="n"/>
      <c r="O246" s="14" t="n"/>
      <c r="P246" s="4" t="n"/>
      <c r="Q246" s="4" t="n"/>
      <c r="R246" s="4" t="n"/>
      <c r="S246" s="14" t="n"/>
      <c r="T246" s="15" t="n"/>
      <c r="U246" s="15" t="n"/>
      <c r="V246" s="4" t="n"/>
      <c r="W246" s="4" t="n"/>
    </row>
    <row r="247">
      <c r="A24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7" s="14" t="n"/>
      <c r="C247" s="4" t="n"/>
      <c r="D247" s="14" t="n"/>
      <c r="E247" s="4" t="n"/>
      <c r="F247" s="14" t="n"/>
      <c r="G247" s="14" t="n"/>
      <c r="H247" s="14" t="n"/>
      <c r="I247" s="15" t="n"/>
      <c r="J247" s="15" t="n"/>
      <c r="K247" s="14" t="n"/>
      <c r="L247" s="4" t="n"/>
      <c r="M247" s="14" t="n"/>
      <c r="N247" s="14" t="n"/>
      <c r="O247" s="14" t="n"/>
      <c r="P247" s="4" t="n"/>
      <c r="Q247" s="4" t="n"/>
      <c r="R247" s="4" t="n"/>
      <c r="S247" s="14" t="n"/>
      <c r="T247" s="15" t="n"/>
      <c r="U247" s="15" t="n"/>
      <c r="V247" s="4" t="n"/>
      <c r="W247" s="4" t="n"/>
    </row>
    <row r="248">
      <c r="A24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8" s="14" t="n"/>
      <c r="C248" s="4" t="n"/>
      <c r="D248" s="14" t="n"/>
      <c r="E248" s="4" t="n"/>
      <c r="F248" s="14" t="n"/>
      <c r="G248" s="14" t="n"/>
      <c r="H248" s="14" t="n"/>
      <c r="I248" s="15" t="n"/>
      <c r="J248" s="15" t="n"/>
      <c r="K248" s="14" t="n"/>
      <c r="L248" s="4" t="n"/>
      <c r="M248" s="14" t="n"/>
      <c r="N248" s="14" t="n"/>
      <c r="O248" s="14" t="n"/>
      <c r="P248" s="4" t="n"/>
      <c r="Q248" s="4" t="n"/>
      <c r="R248" s="4" t="n"/>
      <c r="S248" s="14" t="n"/>
      <c r="T248" s="15" t="n"/>
      <c r="U248" s="15" t="n"/>
      <c r="V248" s="4" t="n"/>
      <c r="W248" s="4" t="n"/>
    </row>
    <row r="249">
      <c r="A24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49" s="14" t="n"/>
      <c r="C249" s="4" t="n"/>
      <c r="D249" s="14" t="n"/>
      <c r="E249" s="4" t="n"/>
      <c r="F249" s="14" t="n"/>
      <c r="G249" s="14" t="n"/>
      <c r="H249" s="14" t="n"/>
      <c r="I249" s="15" t="n"/>
      <c r="J249" s="15" t="n"/>
      <c r="K249" s="14" t="n"/>
      <c r="L249" s="4" t="n"/>
      <c r="M249" s="14" t="n"/>
      <c r="N249" s="14" t="n"/>
      <c r="O249" s="14" t="n"/>
      <c r="P249" s="4" t="n"/>
      <c r="Q249" s="4" t="n"/>
      <c r="R249" s="4" t="n"/>
      <c r="S249" s="14" t="n"/>
      <c r="T249" s="15" t="n"/>
      <c r="U249" s="15" t="n"/>
      <c r="V249" s="4" t="n"/>
      <c r="W249" s="4" t="n"/>
    </row>
    <row r="250">
      <c r="A25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0" s="14" t="n"/>
      <c r="C250" s="4" t="n"/>
      <c r="D250" s="14" t="n"/>
      <c r="E250" s="4" t="n"/>
      <c r="F250" s="14" t="n"/>
      <c r="G250" s="14" t="n"/>
      <c r="H250" s="14" t="n"/>
      <c r="I250" s="15" t="n"/>
      <c r="J250" s="15" t="n"/>
      <c r="K250" s="14" t="n"/>
      <c r="L250" s="4" t="n"/>
      <c r="M250" s="14" t="n"/>
      <c r="N250" s="14" t="n"/>
      <c r="O250" s="14" t="n"/>
      <c r="P250" s="4" t="n"/>
      <c r="Q250" s="4" t="n"/>
      <c r="R250" s="4" t="n"/>
      <c r="S250" s="14" t="n"/>
      <c r="T250" s="15" t="n"/>
      <c r="U250" s="15" t="n"/>
      <c r="V250" s="4" t="n"/>
      <c r="W250" s="4" t="n"/>
    </row>
    <row r="251">
      <c r="A25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1" s="14" t="n"/>
      <c r="C251" s="4" t="n"/>
      <c r="D251" s="14" t="n"/>
      <c r="E251" s="4" t="n"/>
      <c r="F251" s="14" t="n"/>
      <c r="G251" s="14" t="n"/>
      <c r="H251" s="14" t="n"/>
      <c r="I251" s="15" t="n"/>
      <c r="J251" s="15" t="n"/>
      <c r="K251" s="14" t="n"/>
      <c r="L251" s="4" t="n"/>
      <c r="M251" s="14" t="n"/>
      <c r="N251" s="14" t="n"/>
      <c r="O251" s="14" t="n"/>
      <c r="P251" s="4" t="n"/>
      <c r="Q251" s="4" t="n"/>
      <c r="R251" s="4" t="n"/>
      <c r="S251" s="14" t="n"/>
      <c r="T251" s="15" t="n"/>
      <c r="U251" s="15" t="n"/>
      <c r="V251" s="4" t="n"/>
      <c r="W251" s="4" t="n"/>
    </row>
    <row r="252">
      <c r="A25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2" s="14" t="n"/>
      <c r="C252" s="4" t="n"/>
      <c r="D252" s="14" t="n"/>
      <c r="E252" s="4" t="n"/>
      <c r="F252" s="14" t="n"/>
      <c r="G252" s="14" t="n"/>
      <c r="H252" s="14" t="n"/>
      <c r="I252" s="15" t="n"/>
      <c r="J252" s="15" t="n"/>
      <c r="K252" s="14" t="n"/>
      <c r="L252" s="4" t="n"/>
      <c r="M252" s="14" t="n"/>
      <c r="N252" s="14" t="n"/>
      <c r="O252" s="14" t="n"/>
      <c r="P252" s="4" t="n"/>
      <c r="Q252" s="4" t="n"/>
      <c r="R252" s="4" t="n"/>
      <c r="S252" s="14" t="n"/>
      <c r="T252" s="15" t="n"/>
      <c r="U252" s="15" t="n"/>
      <c r="V252" s="4" t="n"/>
      <c r="W252" s="4" t="n"/>
    </row>
    <row r="253">
      <c r="A25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3" s="14" t="n"/>
      <c r="C253" s="4" t="n"/>
      <c r="D253" s="14" t="n"/>
      <c r="E253" s="4" t="n"/>
      <c r="F253" s="14" t="n"/>
      <c r="G253" s="14" t="n"/>
      <c r="H253" s="14" t="n"/>
      <c r="I253" s="15" t="n"/>
      <c r="J253" s="15" t="n"/>
      <c r="K253" s="14" t="n"/>
      <c r="L253" s="4" t="n"/>
      <c r="M253" s="14" t="n"/>
      <c r="N253" s="14" t="n"/>
      <c r="O253" s="14" t="n"/>
      <c r="P253" s="4" t="n"/>
      <c r="Q253" s="4" t="n"/>
      <c r="R253" s="4" t="n"/>
      <c r="S253" s="14" t="n"/>
      <c r="T253" s="15" t="n"/>
      <c r="U253" s="15" t="n"/>
      <c r="V253" s="4" t="n"/>
      <c r="W253" s="4" t="n"/>
    </row>
    <row r="254">
      <c r="A25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4" s="14" t="n"/>
      <c r="C254" s="4" t="n"/>
      <c r="D254" s="14" t="n"/>
      <c r="E254" s="4" t="n"/>
      <c r="F254" s="14" t="n"/>
      <c r="G254" s="14" t="n"/>
      <c r="H254" s="14" t="n"/>
      <c r="I254" s="15" t="n"/>
      <c r="J254" s="15" t="n"/>
      <c r="K254" s="14" t="n"/>
      <c r="L254" s="4" t="n"/>
      <c r="M254" s="14" t="n"/>
      <c r="N254" s="14" t="n"/>
      <c r="O254" s="14" t="n"/>
      <c r="P254" s="4" t="n"/>
      <c r="Q254" s="4" t="n"/>
      <c r="R254" s="4" t="n"/>
      <c r="S254" s="14" t="n"/>
      <c r="T254" s="15" t="n"/>
      <c r="U254" s="15" t="n"/>
      <c r="V254" s="4" t="n"/>
      <c r="W254" s="4" t="n"/>
    </row>
    <row r="255">
      <c r="A25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5" s="14" t="n"/>
      <c r="C255" s="4" t="n"/>
      <c r="D255" s="14" t="n"/>
      <c r="E255" s="4" t="n"/>
      <c r="F255" s="14" t="n"/>
      <c r="G255" s="14" t="n"/>
      <c r="H255" s="14" t="n"/>
      <c r="I255" s="15" t="n"/>
      <c r="J255" s="15" t="n"/>
      <c r="K255" s="14" t="n"/>
      <c r="L255" s="4" t="n"/>
      <c r="M255" s="14" t="n"/>
      <c r="N255" s="14" t="n"/>
      <c r="O255" s="14" t="n"/>
      <c r="P255" s="4" t="n"/>
      <c r="Q255" s="4" t="n"/>
      <c r="R255" s="4" t="n"/>
      <c r="S255" s="14" t="n"/>
      <c r="T255" s="15" t="n"/>
      <c r="U255" s="15" t="n"/>
      <c r="V255" s="4" t="n"/>
      <c r="W255" s="4" t="n"/>
    </row>
    <row r="256">
      <c r="A25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6" s="14" t="n"/>
      <c r="C256" s="4" t="n"/>
      <c r="D256" s="14" t="n"/>
      <c r="E256" s="4" t="n"/>
      <c r="F256" s="14" t="n"/>
      <c r="G256" s="14" t="n"/>
      <c r="H256" s="14" t="n"/>
      <c r="I256" s="15" t="n"/>
      <c r="J256" s="15" t="n"/>
      <c r="K256" s="14" t="n"/>
      <c r="L256" s="4" t="n"/>
      <c r="M256" s="14" t="n"/>
      <c r="N256" s="14" t="n"/>
      <c r="O256" s="14" t="n"/>
      <c r="P256" s="4" t="n"/>
      <c r="Q256" s="4" t="n"/>
      <c r="R256" s="4" t="n"/>
      <c r="S256" s="14" t="n"/>
      <c r="T256" s="15" t="n"/>
      <c r="U256" s="15" t="n"/>
      <c r="V256" s="4" t="n"/>
      <c r="W256" s="4" t="n"/>
    </row>
    <row r="257">
      <c r="A25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7" s="14" t="n"/>
      <c r="C257" s="4" t="n"/>
      <c r="D257" s="14" t="n"/>
      <c r="E257" s="4" t="n"/>
      <c r="F257" s="14" t="n"/>
      <c r="G257" s="14" t="n"/>
      <c r="H257" s="14" t="n"/>
      <c r="I257" s="15" t="n"/>
      <c r="J257" s="15" t="n"/>
      <c r="K257" s="14" t="n"/>
      <c r="L257" s="4" t="n"/>
      <c r="M257" s="14" t="n"/>
      <c r="N257" s="14" t="n"/>
      <c r="O257" s="14" t="n"/>
      <c r="P257" s="4" t="n"/>
      <c r="Q257" s="4" t="n"/>
      <c r="R257" s="4" t="n"/>
      <c r="S257" s="14" t="n"/>
      <c r="T257" s="15" t="n"/>
      <c r="U257" s="15" t="n"/>
      <c r="V257" s="4" t="n"/>
      <c r="W257" s="4" t="n"/>
    </row>
    <row r="258">
      <c r="A25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8" s="14" t="n"/>
      <c r="C258" s="4" t="n"/>
      <c r="D258" s="14" t="n"/>
      <c r="E258" s="4" t="n"/>
      <c r="F258" s="14" t="n"/>
      <c r="G258" s="14" t="n"/>
      <c r="H258" s="14" t="n"/>
      <c r="I258" s="15" t="n"/>
      <c r="J258" s="15" t="n"/>
      <c r="K258" s="14" t="n"/>
      <c r="L258" s="4" t="n"/>
      <c r="M258" s="14" t="n"/>
      <c r="N258" s="14" t="n"/>
      <c r="O258" s="14" t="n"/>
      <c r="P258" s="4" t="n"/>
      <c r="Q258" s="4" t="n"/>
      <c r="R258" s="4" t="n"/>
      <c r="S258" s="14" t="n"/>
      <c r="T258" s="15" t="n"/>
      <c r="U258" s="15" t="n"/>
      <c r="V258" s="4" t="n"/>
      <c r="W258" s="4" t="n"/>
    </row>
    <row r="259">
      <c r="A25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59" s="14" t="n"/>
      <c r="C259" s="4" t="n"/>
      <c r="D259" s="14" t="n"/>
      <c r="E259" s="4" t="n"/>
      <c r="F259" s="14" t="n"/>
      <c r="G259" s="14" t="n"/>
      <c r="H259" s="14" t="n"/>
      <c r="I259" s="15" t="n"/>
      <c r="J259" s="15" t="n"/>
      <c r="K259" s="14" t="n"/>
      <c r="L259" s="4" t="n"/>
      <c r="M259" s="14" t="n"/>
      <c r="N259" s="14" t="n"/>
      <c r="O259" s="14" t="n"/>
      <c r="P259" s="4" t="n"/>
      <c r="Q259" s="4" t="n"/>
      <c r="R259" s="4" t="n"/>
      <c r="S259" s="14" t="n"/>
      <c r="T259" s="15" t="n"/>
      <c r="U259" s="15" t="n"/>
      <c r="V259" s="4" t="n"/>
      <c r="W259" s="4" t="n"/>
    </row>
    <row r="260">
      <c r="A26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0" s="14" t="n"/>
      <c r="C260" s="4" t="n"/>
      <c r="D260" s="14" t="n"/>
      <c r="E260" s="4" t="n"/>
      <c r="F260" s="14" t="n"/>
      <c r="G260" s="14" t="n"/>
      <c r="H260" s="14" t="n"/>
      <c r="I260" s="15" t="n"/>
      <c r="J260" s="15" t="n"/>
      <c r="K260" s="14" t="n"/>
      <c r="L260" s="4" t="n"/>
      <c r="M260" s="14" t="n"/>
      <c r="N260" s="14" t="n"/>
      <c r="O260" s="14" t="n"/>
      <c r="P260" s="4" t="n"/>
      <c r="Q260" s="4" t="n"/>
      <c r="R260" s="4" t="n"/>
      <c r="S260" s="14" t="n"/>
      <c r="T260" s="15" t="n"/>
      <c r="U260" s="15" t="n"/>
      <c r="V260" s="4" t="n"/>
      <c r="W260" s="4" t="n"/>
    </row>
    <row r="261">
      <c r="A26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1" s="14" t="n"/>
      <c r="C261" s="4" t="n"/>
      <c r="D261" s="14" t="n"/>
      <c r="E261" s="4" t="n"/>
      <c r="F261" s="14" t="n"/>
      <c r="G261" s="14" t="n"/>
      <c r="H261" s="14" t="n"/>
      <c r="I261" s="15" t="n"/>
      <c r="J261" s="15" t="n"/>
      <c r="K261" s="14" t="n"/>
      <c r="L261" s="4" t="n"/>
      <c r="M261" s="14" t="n"/>
      <c r="N261" s="14" t="n"/>
      <c r="O261" s="14" t="n"/>
      <c r="P261" s="4" t="n"/>
      <c r="Q261" s="4" t="n"/>
      <c r="R261" s="4" t="n"/>
      <c r="S261" s="14" t="n"/>
      <c r="T261" s="15" t="n"/>
      <c r="U261" s="15" t="n"/>
      <c r="V261" s="4" t="n"/>
      <c r="W261" s="4" t="n"/>
    </row>
    <row r="262">
      <c r="A26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2" s="14" t="n"/>
      <c r="C262" s="4" t="n"/>
      <c r="D262" s="14" t="n"/>
      <c r="E262" s="4" t="n"/>
      <c r="F262" s="14" t="n"/>
      <c r="G262" s="14" t="n"/>
      <c r="H262" s="14" t="n"/>
      <c r="I262" s="15" t="n"/>
      <c r="J262" s="15" t="n"/>
      <c r="K262" s="14" t="n"/>
      <c r="L262" s="4" t="n"/>
      <c r="M262" s="14" t="n"/>
      <c r="N262" s="14" t="n"/>
      <c r="O262" s="14" t="n"/>
      <c r="P262" s="4" t="n"/>
      <c r="Q262" s="4" t="n"/>
      <c r="R262" s="4" t="n"/>
      <c r="S262" s="14" t="n"/>
      <c r="T262" s="15" t="n"/>
      <c r="U262" s="15" t="n"/>
      <c r="V262" s="4" t="n"/>
      <c r="W262" s="4" t="n"/>
    </row>
    <row r="263">
      <c r="A26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3" s="14" t="n"/>
      <c r="C263" s="4" t="n"/>
      <c r="D263" s="14" t="n"/>
      <c r="E263" s="4" t="n"/>
      <c r="F263" s="14" t="n"/>
      <c r="G263" s="14" t="n"/>
      <c r="H263" s="14" t="n"/>
      <c r="I263" s="15" t="n"/>
      <c r="J263" s="15" t="n"/>
      <c r="K263" s="14" t="n"/>
      <c r="L263" s="4" t="n"/>
      <c r="M263" s="14" t="n"/>
      <c r="N263" s="14" t="n"/>
      <c r="O263" s="14" t="n"/>
      <c r="P263" s="4" t="n"/>
      <c r="Q263" s="4" t="n"/>
      <c r="R263" s="4" t="n"/>
      <c r="S263" s="14" t="n"/>
      <c r="T263" s="15" t="n"/>
      <c r="U263" s="15" t="n"/>
      <c r="V263" s="4" t="n"/>
      <c r="W263" s="4" t="n"/>
    </row>
    <row r="264">
      <c r="A26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4" s="14" t="n"/>
      <c r="C264" s="4" t="n"/>
      <c r="D264" s="14" t="n"/>
      <c r="E264" s="4" t="n"/>
      <c r="F264" s="14" t="n"/>
      <c r="G264" s="14" t="n"/>
      <c r="H264" s="14" t="n"/>
      <c r="I264" s="15" t="n"/>
      <c r="J264" s="15" t="n"/>
      <c r="K264" s="14" t="n"/>
      <c r="L264" s="4" t="n"/>
      <c r="M264" s="14" t="n"/>
      <c r="N264" s="14" t="n"/>
      <c r="O264" s="14" t="n"/>
      <c r="P264" s="4" t="n"/>
      <c r="Q264" s="4" t="n"/>
      <c r="R264" s="4" t="n"/>
      <c r="S264" s="14" t="n"/>
      <c r="T264" s="15" t="n"/>
      <c r="U264" s="15" t="n"/>
      <c r="V264" s="4" t="n"/>
      <c r="W264" s="4" t="n"/>
    </row>
    <row r="265">
      <c r="A26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5" s="14" t="n"/>
      <c r="C265" s="4" t="n"/>
      <c r="D265" s="14" t="n"/>
      <c r="E265" s="4" t="n"/>
      <c r="F265" s="14" t="n"/>
      <c r="G265" s="14" t="n"/>
      <c r="H265" s="14" t="n"/>
      <c r="I265" s="15" t="n"/>
      <c r="J265" s="15" t="n"/>
      <c r="K265" s="14" t="n"/>
      <c r="L265" s="4" t="n"/>
      <c r="M265" s="14" t="n"/>
      <c r="N265" s="14" t="n"/>
      <c r="O265" s="14" t="n"/>
      <c r="P265" s="4" t="n"/>
      <c r="Q265" s="4" t="n"/>
      <c r="R265" s="4" t="n"/>
      <c r="S265" s="14" t="n"/>
      <c r="T265" s="15" t="n"/>
      <c r="U265" s="15" t="n"/>
      <c r="V265" s="4" t="n"/>
      <c r="W265" s="4" t="n"/>
    </row>
    <row r="266">
      <c r="A26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6" s="14" t="n"/>
      <c r="C266" s="4" t="n"/>
      <c r="D266" s="14" t="n"/>
      <c r="E266" s="4" t="n"/>
      <c r="F266" s="14" t="n"/>
      <c r="G266" s="14" t="n"/>
      <c r="H266" s="14" t="n"/>
      <c r="I266" s="15" t="n"/>
      <c r="J266" s="15" t="n"/>
      <c r="K266" s="14" t="n"/>
      <c r="L266" s="4" t="n"/>
      <c r="M266" s="14" t="n"/>
      <c r="N266" s="14" t="n"/>
      <c r="O266" s="14" t="n"/>
      <c r="P266" s="4" t="n"/>
      <c r="Q266" s="4" t="n"/>
      <c r="R266" s="4" t="n"/>
      <c r="S266" s="14" t="n"/>
      <c r="T266" s="15" t="n"/>
      <c r="U266" s="15" t="n"/>
      <c r="V266" s="4" t="n"/>
      <c r="W266" s="4" t="n"/>
    </row>
    <row r="267">
      <c r="A26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7" s="14" t="n"/>
      <c r="C267" s="4" t="n"/>
      <c r="D267" s="14" t="n"/>
      <c r="E267" s="4" t="n"/>
      <c r="F267" s="14" t="n"/>
      <c r="G267" s="14" t="n"/>
      <c r="H267" s="14" t="n"/>
      <c r="I267" s="15" t="n"/>
      <c r="J267" s="15" t="n"/>
      <c r="K267" s="14" t="n"/>
      <c r="L267" s="4" t="n"/>
      <c r="M267" s="14" t="n"/>
      <c r="N267" s="14" t="n"/>
      <c r="O267" s="14" t="n"/>
      <c r="P267" s="4" t="n"/>
      <c r="Q267" s="4" t="n"/>
      <c r="R267" s="4" t="n"/>
      <c r="S267" s="14" t="n"/>
      <c r="T267" s="15" t="n"/>
      <c r="U267" s="15" t="n"/>
      <c r="V267" s="4" t="n"/>
      <c r="W267" s="4" t="n"/>
    </row>
    <row r="268">
      <c r="A26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8" s="14" t="n"/>
      <c r="C268" s="4" t="n"/>
      <c r="D268" s="14" t="n"/>
      <c r="E268" s="4" t="n"/>
      <c r="F268" s="14" t="n"/>
      <c r="G268" s="14" t="n"/>
      <c r="H268" s="14" t="n"/>
      <c r="I268" s="15" t="n"/>
      <c r="J268" s="15" t="n"/>
      <c r="K268" s="14" t="n"/>
      <c r="L268" s="4" t="n"/>
      <c r="M268" s="14" t="n"/>
      <c r="N268" s="14" t="n"/>
      <c r="O268" s="14" t="n"/>
      <c r="P268" s="4" t="n"/>
      <c r="Q268" s="4" t="n"/>
      <c r="R268" s="4" t="n"/>
      <c r="S268" s="14" t="n"/>
      <c r="T268" s="15" t="n"/>
      <c r="U268" s="15" t="n"/>
      <c r="V268" s="4" t="n"/>
      <c r="W268" s="4" t="n"/>
    </row>
    <row r="269">
      <c r="A26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69" s="14" t="n"/>
      <c r="C269" s="4" t="n"/>
      <c r="D269" s="14" t="n"/>
      <c r="E269" s="4" t="n"/>
      <c r="F269" s="14" t="n"/>
      <c r="G269" s="14" t="n"/>
      <c r="H269" s="14" t="n"/>
      <c r="I269" s="15" t="n"/>
      <c r="J269" s="15" t="n"/>
      <c r="K269" s="14" t="n"/>
      <c r="L269" s="4" t="n"/>
      <c r="M269" s="14" t="n"/>
      <c r="N269" s="14" t="n"/>
      <c r="O269" s="14" t="n"/>
      <c r="P269" s="4" t="n"/>
      <c r="Q269" s="4" t="n"/>
      <c r="R269" s="4" t="n"/>
      <c r="S269" s="14" t="n"/>
      <c r="T269" s="15" t="n"/>
      <c r="U269" s="15" t="n"/>
      <c r="V269" s="4" t="n"/>
      <c r="W269" s="4" t="n"/>
    </row>
    <row r="270">
      <c r="A27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0" s="14" t="n"/>
      <c r="C270" s="4" t="n"/>
      <c r="D270" s="14" t="n"/>
      <c r="E270" s="4" t="n"/>
      <c r="F270" s="14" t="n"/>
      <c r="G270" s="14" t="n"/>
      <c r="H270" s="14" t="n"/>
      <c r="I270" s="15" t="n"/>
      <c r="J270" s="15" t="n"/>
      <c r="K270" s="14" t="n"/>
      <c r="L270" s="4" t="n"/>
      <c r="M270" s="14" t="n"/>
      <c r="N270" s="14" t="n"/>
      <c r="O270" s="14" t="n"/>
      <c r="P270" s="4" t="n"/>
      <c r="Q270" s="4" t="n"/>
      <c r="R270" s="4" t="n"/>
      <c r="S270" s="14" t="n"/>
      <c r="T270" s="15" t="n"/>
      <c r="U270" s="15" t="n"/>
      <c r="V270" s="4" t="n"/>
      <c r="W270" s="4" t="n"/>
    </row>
    <row r="271">
      <c r="A27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1" s="14" t="n"/>
      <c r="C271" s="4" t="n"/>
      <c r="D271" s="14" t="n"/>
      <c r="E271" s="4" t="n"/>
      <c r="F271" s="14" t="n"/>
      <c r="G271" s="14" t="n"/>
      <c r="H271" s="14" t="n"/>
      <c r="I271" s="15" t="n"/>
      <c r="J271" s="15" t="n"/>
      <c r="K271" s="14" t="n"/>
      <c r="L271" s="4" t="n"/>
      <c r="M271" s="14" t="n"/>
      <c r="N271" s="14" t="n"/>
      <c r="O271" s="14" t="n"/>
      <c r="P271" s="4" t="n"/>
      <c r="Q271" s="4" t="n"/>
      <c r="R271" s="4" t="n"/>
      <c r="S271" s="14" t="n"/>
      <c r="T271" s="15" t="n"/>
      <c r="U271" s="15" t="n"/>
      <c r="V271" s="4" t="n"/>
      <c r="W271" s="4" t="n"/>
    </row>
    <row r="272">
      <c r="A27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2" s="14" t="n"/>
      <c r="C272" s="4" t="n"/>
      <c r="D272" s="14" t="n"/>
      <c r="E272" s="4" t="n"/>
      <c r="F272" s="14" t="n"/>
      <c r="G272" s="14" t="n"/>
      <c r="H272" s="14" t="n"/>
      <c r="I272" s="15" t="n"/>
      <c r="J272" s="15" t="n"/>
      <c r="K272" s="14" t="n"/>
      <c r="L272" s="4" t="n"/>
      <c r="M272" s="14" t="n"/>
      <c r="N272" s="14" t="n"/>
      <c r="O272" s="14" t="n"/>
      <c r="P272" s="4" t="n"/>
      <c r="Q272" s="4" t="n"/>
      <c r="R272" s="4" t="n"/>
      <c r="S272" s="14" t="n"/>
      <c r="T272" s="15" t="n"/>
      <c r="U272" s="15" t="n"/>
      <c r="V272" s="4" t="n"/>
      <c r="W272" s="4" t="n"/>
    </row>
    <row r="273">
      <c r="A27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3" s="14" t="n"/>
      <c r="C273" s="4" t="n"/>
      <c r="D273" s="14" t="n"/>
      <c r="E273" s="4" t="n"/>
      <c r="F273" s="14" t="n"/>
      <c r="G273" s="14" t="n"/>
      <c r="H273" s="14" t="n"/>
      <c r="I273" s="15" t="n"/>
      <c r="J273" s="15" t="n"/>
      <c r="K273" s="14" t="n"/>
      <c r="L273" s="4" t="n"/>
      <c r="M273" s="14" t="n"/>
      <c r="N273" s="14" t="n"/>
      <c r="O273" s="14" t="n"/>
      <c r="P273" s="4" t="n"/>
      <c r="Q273" s="4" t="n"/>
      <c r="R273" s="4" t="n"/>
      <c r="S273" s="14" t="n"/>
      <c r="T273" s="15" t="n"/>
      <c r="U273" s="15" t="n"/>
      <c r="V273" s="4" t="n"/>
      <c r="W273" s="4" t="n"/>
    </row>
    <row r="274">
      <c r="A27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4" s="14" t="n"/>
      <c r="C274" s="4" t="n"/>
      <c r="D274" s="14" t="n"/>
      <c r="E274" s="4" t="n"/>
      <c r="F274" s="14" t="n"/>
      <c r="G274" s="14" t="n"/>
      <c r="H274" s="14" t="n"/>
      <c r="I274" s="15" t="n"/>
      <c r="J274" s="15" t="n"/>
      <c r="K274" s="14" t="n"/>
      <c r="L274" s="4" t="n"/>
      <c r="M274" s="14" t="n"/>
      <c r="N274" s="14" t="n"/>
      <c r="O274" s="14" t="n"/>
      <c r="P274" s="4" t="n"/>
      <c r="Q274" s="4" t="n"/>
      <c r="R274" s="4" t="n"/>
      <c r="S274" s="14" t="n"/>
      <c r="T274" s="15" t="n"/>
      <c r="U274" s="15" t="n"/>
      <c r="V274" s="4" t="n"/>
      <c r="W274" s="4" t="n"/>
    </row>
    <row r="275">
      <c r="A27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5" s="14" t="n"/>
      <c r="C275" s="4" t="n"/>
      <c r="D275" s="14" t="n"/>
      <c r="E275" s="4" t="n"/>
      <c r="F275" s="14" t="n"/>
      <c r="G275" s="14" t="n"/>
      <c r="H275" s="14" t="n"/>
      <c r="I275" s="15" t="n"/>
      <c r="J275" s="15" t="n"/>
      <c r="K275" s="14" t="n"/>
      <c r="L275" s="4" t="n"/>
      <c r="M275" s="14" t="n"/>
      <c r="N275" s="14" t="n"/>
      <c r="O275" s="14" t="n"/>
      <c r="P275" s="4" t="n"/>
      <c r="Q275" s="4" t="n"/>
      <c r="R275" s="4" t="n"/>
      <c r="S275" s="14" t="n"/>
      <c r="T275" s="15" t="n"/>
      <c r="U275" s="15" t="n"/>
      <c r="V275" s="4" t="n"/>
      <c r="W275" s="4" t="n"/>
    </row>
    <row r="276">
      <c r="A27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6" s="14" t="n"/>
      <c r="C276" s="4" t="n"/>
      <c r="D276" s="14" t="n"/>
      <c r="E276" s="4" t="n"/>
      <c r="F276" s="14" t="n"/>
      <c r="G276" s="14" t="n"/>
      <c r="H276" s="14" t="n"/>
      <c r="I276" s="15" t="n"/>
      <c r="J276" s="15" t="n"/>
      <c r="K276" s="14" t="n"/>
      <c r="L276" s="4" t="n"/>
      <c r="M276" s="14" t="n"/>
      <c r="N276" s="14" t="n"/>
      <c r="O276" s="14" t="n"/>
      <c r="P276" s="4" t="n"/>
      <c r="Q276" s="4" t="n"/>
      <c r="R276" s="4" t="n"/>
      <c r="S276" s="14" t="n"/>
      <c r="T276" s="15" t="n"/>
      <c r="U276" s="15" t="n"/>
      <c r="V276" s="4" t="n"/>
      <c r="W276" s="4" t="n"/>
    </row>
    <row r="277">
      <c r="A27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7" s="14" t="n"/>
      <c r="C277" s="4" t="n"/>
      <c r="D277" s="14" t="n"/>
      <c r="E277" s="4" t="n"/>
      <c r="F277" s="14" t="n"/>
      <c r="G277" s="14" t="n"/>
      <c r="H277" s="14" t="n"/>
      <c r="I277" s="15" t="n"/>
      <c r="J277" s="15" t="n"/>
      <c r="K277" s="14" t="n"/>
      <c r="L277" s="4" t="n"/>
      <c r="M277" s="14" t="n"/>
      <c r="N277" s="14" t="n"/>
      <c r="O277" s="14" t="n"/>
      <c r="P277" s="4" t="n"/>
      <c r="Q277" s="4" t="n"/>
      <c r="R277" s="4" t="n"/>
      <c r="S277" s="14" t="n"/>
      <c r="T277" s="15" t="n"/>
      <c r="U277" s="15" t="n"/>
      <c r="V277" s="4" t="n"/>
      <c r="W277" s="4" t="n"/>
    </row>
    <row r="278">
      <c r="A27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8" s="14" t="n"/>
      <c r="C278" s="4" t="n"/>
      <c r="D278" s="14" t="n"/>
      <c r="E278" s="4" t="n"/>
      <c r="F278" s="14" t="n"/>
      <c r="G278" s="14" t="n"/>
      <c r="H278" s="14" t="n"/>
      <c r="I278" s="15" t="n"/>
      <c r="J278" s="15" t="n"/>
      <c r="K278" s="14" t="n"/>
      <c r="L278" s="4" t="n"/>
      <c r="M278" s="14" t="n"/>
      <c r="N278" s="14" t="n"/>
      <c r="O278" s="14" t="n"/>
      <c r="P278" s="4" t="n"/>
      <c r="Q278" s="4" t="n"/>
      <c r="R278" s="4" t="n"/>
      <c r="S278" s="14" t="n"/>
      <c r="T278" s="15" t="n"/>
      <c r="U278" s="15" t="n"/>
      <c r="V278" s="4" t="n"/>
      <c r="W278" s="4" t="n"/>
    </row>
    <row r="279">
      <c r="A27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79" s="14" t="n"/>
      <c r="C279" s="4" t="n"/>
      <c r="D279" s="14" t="n"/>
      <c r="E279" s="4" t="n"/>
      <c r="F279" s="14" t="n"/>
      <c r="G279" s="14" t="n"/>
      <c r="H279" s="14" t="n"/>
      <c r="I279" s="15" t="n"/>
      <c r="J279" s="15" t="n"/>
      <c r="K279" s="14" t="n"/>
      <c r="L279" s="4" t="n"/>
      <c r="M279" s="14" t="n"/>
      <c r="N279" s="14" t="n"/>
      <c r="O279" s="14" t="n"/>
      <c r="P279" s="4" t="n"/>
      <c r="Q279" s="4" t="n"/>
      <c r="R279" s="4" t="n"/>
      <c r="S279" s="14" t="n"/>
      <c r="T279" s="15" t="n"/>
      <c r="U279" s="15" t="n"/>
      <c r="V279" s="4" t="n"/>
      <c r="W279" s="4" t="n"/>
    </row>
    <row r="280">
      <c r="A28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0" s="14" t="n"/>
      <c r="C280" s="4" t="n"/>
      <c r="D280" s="14" t="n"/>
      <c r="E280" s="4" t="n"/>
      <c r="F280" s="14" t="n"/>
      <c r="G280" s="14" t="n"/>
      <c r="H280" s="14" t="n"/>
      <c r="I280" s="15" t="n"/>
      <c r="J280" s="15" t="n"/>
      <c r="K280" s="14" t="n"/>
      <c r="L280" s="4" t="n"/>
      <c r="M280" s="14" t="n"/>
      <c r="N280" s="14" t="n"/>
      <c r="O280" s="14" t="n"/>
      <c r="P280" s="4" t="n"/>
      <c r="Q280" s="4" t="n"/>
      <c r="R280" s="4" t="n"/>
      <c r="S280" s="14" t="n"/>
      <c r="T280" s="15" t="n"/>
      <c r="U280" s="15" t="n"/>
      <c r="V280" s="4" t="n"/>
      <c r="W280" s="4" t="n"/>
    </row>
    <row r="281">
      <c r="A28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1" s="14" t="n"/>
      <c r="C281" s="4" t="n"/>
      <c r="D281" s="14" t="n"/>
      <c r="E281" s="4" t="n"/>
      <c r="F281" s="14" t="n"/>
      <c r="G281" s="14" t="n"/>
      <c r="H281" s="14" t="n"/>
      <c r="I281" s="15" t="n"/>
      <c r="J281" s="15" t="n"/>
      <c r="K281" s="14" t="n"/>
      <c r="L281" s="4" t="n"/>
      <c r="M281" s="14" t="n"/>
      <c r="N281" s="14" t="n"/>
      <c r="O281" s="14" t="n"/>
      <c r="P281" s="4" t="n"/>
      <c r="Q281" s="4" t="n"/>
      <c r="R281" s="4" t="n"/>
      <c r="S281" s="14" t="n"/>
      <c r="T281" s="15" t="n"/>
      <c r="U281" s="15" t="n"/>
      <c r="V281" s="4" t="n"/>
      <c r="W281" s="4" t="n"/>
    </row>
    <row r="282">
      <c r="A28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2" s="14" t="n"/>
      <c r="C282" s="4" t="n"/>
      <c r="D282" s="14" t="n"/>
      <c r="E282" s="4" t="n"/>
      <c r="F282" s="14" t="n"/>
      <c r="G282" s="14" t="n"/>
      <c r="H282" s="14" t="n"/>
      <c r="I282" s="15" t="n"/>
      <c r="J282" s="15" t="n"/>
      <c r="K282" s="14" t="n"/>
      <c r="L282" s="4" t="n"/>
      <c r="M282" s="14" t="n"/>
      <c r="N282" s="14" t="n"/>
      <c r="O282" s="14" t="n"/>
      <c r="P282" s="4" t="n"/>
      <c r="Q282" s="4" t="n"/>
      <c r="R282" s="4" t="n"/>
      <c r="S282" s="14" t="n"/>
      <c r="T282" s="15" t="n"/>
      <c r="U282" s="15" t="n"/>
      <c r="V282" s="4" t="n"/>
      <c r="W282" s="4" t="n"/>
    </row>
    <row r="283">
      <c r="A28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3" s="14" t="n"/>
      <c r="C283" s="4" t="n"/>
      <c r="D283" s="14" t="n"/>
      <c r="E283" s="4" t="n"/>
      <c r="F283" s="14" t="n"/>
      <c r="G283" s="14" t="n"/>
      <c r="H283" s="14" t="n"/>
      <c r="I283" s="15" t="n"/>
      <c r="J283" s="15" t="n"/>
      <c r="K283" s="14" t="n"/>
      <c r="L283" s="4" t="n"/>
      <c r="M283" s="14" t="n"/>
      <c r="N283" s="14" t="n"/>
      <c r="O283" s="14" t="n"/>
      <c r="P283" s="4" t="n"/>
      <c r="Q283" s="4" t="n"/>
      <c r="R283" s="4" t="n"/>
      <c r="S283" s="14" t="n"/>
      <c r="T283" s="15" t="n"/>
      <c r="U283" s="15" t="n"/>
      <c r="V283" s="4" t="n"/>
      <c r="W283" s="4" t="n"/>
    </row>
    <row r="284">
      <c r="A28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4" s="14" t="n"/>
      <c r="C284" s="4" t="n"/>
      <c r="D284" s="14" t="n"/>
      <c r="E284" s="4" t="n"/>
      <c r="F284" s="14" t="n"/>
      <c r="G284" s="14" t="n"/>
      <c r="H284" s="14" t="n"/>
      <c r="I284" s="15" t="n"/>
      <c r="J284" s="15" t="n"/>
      <c r="K284" s="14" t="n"/>
      <c r="L284" s="4" t="n"/>
      <c r="M284" s="14" t="n"/>
      <c r="N284" s="14" t="n"/>
      <c r="O284" s="14" t="n"/>
      <c r="P284" s="4" t="n"/>
      <c r="Q284" s="4" t="n"/>
      <c r="R284" s="4" t="n"/>
      <c r="S284" s="14" t="n"/>
      <c r="T284" s="15" t="n"/>
      <c r="U284" s="15" t="n"/>
      <c r="V284" s="4" t="n"/>
      <c r="W284" s="4" t="n"/>
    </row>
    <row r="285">
      <c r="A28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5" s="14" t="n"/>
      <c r="C285" s="4" t="n"/>
      <c r="D285" s="14" t="n"/>
      <c r="E285" s="4" t="n"/>
      <c r="F285" s="14" t="n"/>
      <c r="G285" s="14" t="n"/>
      <c r="H285" s="14" t="n"/>
      <c r="I285" s="15" t="n"/>
      <c r="J285" s="15" t="n"/>
      <c r="K285" s="14" t="n"/>
      <c r="L285" s="4" t="n"/>
      <c r="M285" s="14" t="n"/>
      <c r="N285" s="14" t="n"/>
      <c r="O285" s="14" t="n"/>
      <c r="P285" s="4" t="n"/>
      <c r="Q285" s="4" t="n"/>
      <c r="R285" s="4" t="n"/>
      <c r="S285" s="14" t="n"/>
      <c r="T285" s="15" t="n"/>
      <c r="U285" s="15" t="n"/>
      <c r="V285" s="4" t="n"/>
      <c r="W285" s="4" t="n"/>
    </row>
    <row r="286">
      <c r="A28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6" s="14" t="n"/>
      <c r="C286" s="4" t="n"/>
      <c r="D286" s="14" t="n"/>
      <c r="E286" s="4" t="n"/>
      <c r="F286" s="14" t="n"/>
      <c r="G286" s="14" t="n"/>
      <c r="H286" s="14" t="n"/>
      <c r="I286" s="15" t="n"/>
      <c r="J286" s="15" t="n"/>
      <c r="K286" s="14" t="n"/>
      <c r="L286" s="4" t="n"/>
      <c r="M286" s="14" t="n"/>
      <c r="N286" s="14" t="n"/>
      <c r="O286" s="14" t="n"/>
      <c r="P286" s="4" t="n"/>
      <c r="Q286" s="4" t="n"/>
      <c r="R286" s="4" t="n"/>
      <c r="S286" s="14" t="n"/>
      <c r="T286" s="15" t="n"/>
      <c r="U286" s="15" t="n"/>
      <c r="V286" s="4" t="n"/>
      <c r="W286" s="4" t="n"/>
    </row>
    <row r="287">
      <c r="A28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7" s="14" t="n"/>
      <c r="C287" s="4" t="n"/>
      <c r="D287" s="14" t="n"/>
      <c r="E287" s="4" t="n"/>
      <c r="F287" s="14" t="n"/>
      <c r="G287" s="14" t="n"/>
      <c r="H287" s="14" t="n"/>
      <c r="I287" s="15" t="n"/>
      <c r="J287" s="15" t="n"/>
      <c r="K287" s="14" t="n"/>
      <c r="L287" s="4" t="n"/>
      <c r="M287" s="14" t="n"/>
      <c r="N287" s="14" t="n"/>
      <c r="O287" s="14" t="n"/>
      <c r="P287" s="4" t="n"/>
      <c r="Q287" s="4" t="n"/>
      <c r="R287" s="4" t="n"/>
      <c r="S287" s="14" t="n"/>
      <c r="T287" s="15" t="n"/>
      <c r="U287" s="15" t="n"/>
      <c r="V287" s="4" t="n"/>
      <c r="W287" s="4" t="n"/>
    </row>
    <row r="288">
      <c r="A28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8" s="14" t="n"/>
      <c r="C288" s="4" t="n"/>
      <c r="D288" s="14" t="n"/>
      <c r="E288" s="4" t="n"/>
      <c r="F288" s="14" t="n"/>
      <c r="G288" s="14" t="n"/>
      <c r="H288" s="14" t="n"/>
      <c r="I288" s="15" t="n"/>
      <c r="J288" s="15" t="n"/>
      <c r="K288" s="14" t="n"/>
      <c r="L288" s="4" t="n"/>
      <c r="M288" s="14" t="n"/>
      <c r="N288" s="14" t="n"/>
      <c r="O288" s="14" t="n"/>
      <c r="P288" s="4" t="n"/>
      <c r="Q288" s="4" t="n"/>
      <c r="R288" s="4" t="n"/>
      <c r="S288" s="14" t="n"/>
      <c r="T288" s="15" t="n"/>
      <c r="U288" s="15" t="n"/>
      <c r="V288" s="4" t="n"/>
      <c r="W288" s="4" t="n"/>
    </row>
    <row r="289">
      <c r="A28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89" s="14" t="n"/>
      <c r="C289" s="4" t="n"/>
      <c r="D289" s="14" t="n"/>
      <c r="E289" s="4" t="n"/>
      <c r="F289" s="14" t="n"/>
      <c r="G289" s="14" t="n"/>
      <c r="H289" s="14" t="n"/>
      <c r="I289" s="15" t="n"/>
      <c r="J289" s="15" t="n"/>
      <c r="K289" s="14" t="n"/>
      <c r="L289" s="4" t="n"/>
      <c r="M289" s="14" t="n"/>
      <c r="N289" s="14" t="n"/>
      <c r="O289" s="14" t="n"/>
      <c r="P289" s="4" t="n"/>
      <c r="Q289" s="4" t="n"/>
      <c r="R289" s="4" t="n"/>
      <c r="S289" s="14" t="n"/>
      <c r="T289" s="15" t="n"/>
      <c r="U289" s="15" t="n"/>
      <c r="V289" s="4" t="n"/>
      <c r="W289" s="4" t="n"/>
    </row>
    <row r="290">
      <c r="A29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0" s="14" t="n"/>
      <c r="C290" s="4" t="n"/>
      <c r="D290" s="14" t="n"/>
      <c r="E290" s="4" t="n"/>
      <c r="F290" s="14" t="n"/>
      <c r="G290" s="14" t="n"/>
      <c r="H290" s="14" t="n"/>
      <c r="I290" s="15" t="n"/>
      <c r="J290" s="15" t="n"/>
      <c r="K290" s="14" t="n"/>
      <c r="L290" s="4" t="n"/>
      <c r="M290" s="14" t="n"/>
      <c r="N290" s="14" t="n"/>
      <c r="O290" s="14" t="n"/>
      <c r="P290" s="4" t="n"/>
      <c r="Q290" s="4" t="n"/>
      <c r="R290" s="4" t="n"/>
      <c r="S290" s="14" t="n"/>
      <c r="T290" s="15" t="n"/>
      <c r="U290" s="15" t="n"/>
      <c r="V290" s="4" t="n"/>
      <c r="W290" s="4" t="n"/>
    </row>
    <row r="291">
      <c r="A29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1" s="14" t="n"/>
      <c r="C291" s="4" t="n"/>
      <c r="D291" s="14" t="n"/>
      <c r="E291" s="4" t="n"/>
      <c r="F291" s="14" t="n"/>
      <c r="G291" s="14" t="n"/>
      <c r="H291" s="14" t="n"/>
      <c r="I291" s="15" t="n"/>
      <c r="J291" s="15" t="n"/>
      <c r="K291" s="14" t="n"/>
      <c r="L291" s="4" t="n"/>
      <c r="M291" s="14" t="n"/>
      <c r="N291" s="14" t="n"/>
      <c r="O291" s="14" t="n"/>
      <c r="P291" s="4" t="n"/>
      <c r="Q291" s="4" t="n"/>
      <c r="R291" s="4" t="n"/>
      <c r="S291" s="14" t="n"/>
      <c r="T291" s="15" t="n"/>
      <c r="U291" s="15" t="n"/>
      <c r="V291" s="4" t="n"/>
      <c r="W291" s="4" t="n"/>
    </row>
    <row r="292">
      <c r="A29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2" s="14" t="n"/>
      <c r="C292" s="4" t="n"/>
      <c r="D292" s="14" t="n"/>
      <c r="E292" s="4" t="n"/>
      <c r="F292" s="14" t="n"/>
      <c r="G292" s="14" t="n"/>
      <c r="H292" s="14" t="n"/>
      <c r="I292" s="15" t="n"/>
      <c r="J292" s="15" t="n"/>
      <c r="K292" s="14" t="n"/>
      <c r="L292" s="4" t="n"/>
      <c r="M292" s="14" t="n"/>
      <c r="N292" s="14" t="n"/>
      <c r="O292" s="14" t="n"/>
      <c r="P292" s="4" t="n"/>
      <c r="Q292" s="4" t="n"/>
      <c r="R292" s="4" t="n"/>
      <c r="S292" s="14" t="n"/>
      <c r="T292" s="15" t="n"/>
      <c r="U292" s="15" t="n"/>
      <c r="V292" s="4" t="n"/>
      <c r="W292" s="4" t="n"/>
    </row>
    <row r="293">
      <c r="A29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3" s="14" t="n"/>
      <c r="C293" s="4" t="n"/>
      <c r="D293" s="14" t="n"/>
      <c r="E293" s="4" t="n"/>
      <c r="F293" s="14" t="n"/>
      <c r="G293" s="14" t="n"/>
      <c r="H293" s="14" t="n"/>
      <c r="I293" s="15" t="n"/>
      <c r="J293" s="15" t="n"/>
      <c r="K293" s="14" t="n"/>
      <c r="L293" s="4" t="n"/>
      <c r="M293" s="14" t="n"/>
      <c r="N293" s="14" t="n"/>
      <c r="O293" s="14" t="n"/>
      <c r="P293" s="4" t="n"/>
      <c r="Q293" s="4" t="n"/>
      <c r="R293" s="4" t="n"/>
      <c r="S293" s="14" t="n"/>
      <c r="T293" s="15" t="n"/>
      <c r="U293" s="15" t="n"/>
      <c r="V293" s="4" t="n"/>
      <c r="W293" s="4" t="n"/>
    </row>
    <row r="294">
      <c r="A29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4" s="14" t="n"/>
      <c r="C294" s="4" t="n"/>
      <c r="D294" s="14" t="n"/>
      <c r="E294" s="4" t="n"/>
      <c r="F294" s="14" t="n"/>
      <c r="G294" s="14" t="n"/>
      <c r="H294" s="14" t="n"/>
      <c r="I294" s="15" t="n"/>
      <c r="J294" s="15" t="n"/>
      <c r="K294" s="14" t="n"/>
      <c r="L294" s="4" t="n"/>
      <c r="M294" s="14" t="n"/>
      <c r="N294" s="14" t="n"/>
      <c r="O294" s="14" t="n"/>
      <c r="P294" s="4" t="n"/>
      <c r="Q294" s="4" t="n"/>
      <c r="R294" s="4" t="n"/>
      <c r="S294" s="14" t="n"/>
      <c r="T294" s="15" t="n"/>
      <c r="U294" s="15" t="n"/>
      <c r="V294" s="4" t="n"/>
      <c r="W294" s="4" t="n"/>
    </row>
    <row r="295">
      <c r="A29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5" s="14" t="n"/>
      <c r="C295" s="4" t="n"/>
      <c r="D295" s="14" t="n"/>
      <c r="E295" s="4" t="n"/>
      <c r="F295" s="14" t="n"/>
      <c r="G295" s="14" t="n"/>
      <c r="H295" s="14" t="n"/>
      <c r="I295" s="15" t="n"/>
      <c r="J295" s="15" t="n"/>
      <c r="K295" s="14" t="n"/>
      <c r="L295" s="4" t="n"/>
      <c r="M295" s="14" t="n"/>
      <c r="N295" s="14" t="n"/>
      <c r="O295" s="14" t="n"/>
      <c r="P295" s="4" t="n"/>
      <c r="Q295" s="4" t="n"/>
      <c r="R295" s="4" t="n"/>
      <c r="S295" s="14" t="n"/>
      <c r="T295" s="15" t="n"/>
      <c r="U295" s="15" t="n"/>
      <c r="V295" s="4" t="n"/>
      <c r="W295" s="4" t="n"/>
    </row>
    <row r="296">
      <c r="A29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6" s="14" t="n"/>
      <c r="C296" s="4" t="n"/>
      <c r="D296" s="14" t="n"/>
      <c r="E296" s="4" t="n"/>
      <c r="F296" s="14" t="n"/>
      <c r="G296" s="14" t="n"/>
      <c r="H296" s="14" t="n"/>
      <c r="I296" s="15" t="n"/>
      <c r="J296" s="15" t="n"/>
      <c r="K296" s="14" t="n"/>
      <c r="L296" s="4" t="n"/>
      <c r="M296" s="14" t="n"/>
      <c r="N296" s="14" t="n"/>
      <c r="O296" s="14" t="n"/>
      <c r="P296" s="4" t="n"/>
      <c r="Q296" s="4" t="n"/>
      <c r="R296" s="4" t="n"/>
      <c r="S296" s="14" t="n"/>
      <c r="T296" s="15" t="n"/>
      <c r="U296" s="15" t="n"/>
      <c r="V296" s="4" t="n"/>
      <c r="W296" s="4" t="n"/>
    </row>
    <row r="297">
      <c r="A29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7" s="14" t="n"/>
      <c r="C297" s="4" t="n"/>
      <c r="D297" s="14" t="n"/>
      <c r="E297" s="4" t="n"/>
      <c r="F297" s="14" t="n"/>
      <c r="G297" s="14" t="n"/>
      <c r="H297" s="14" t="n"/>
      <c r="I297" s="15" t="n"/>
      <c r="J297" s="15" t="n"/>
      <c r="K297" s="14" t="n"/>
      <c r="L297" s="4" t="n"/>
      <c r="M297" s="14" t="n"/>
      <c r="N297" s="14" t="n"/>
      <c r="O297" s="14" t="n"/>
      <c r="P297" s="4" t="n"/>
      <c r="Q297" s="4" t="n"/>
      <c r="R297" s="4" t="n"/>
      <c r="S297" s="14" t="n"/>
      <c r="T297" s="15" t="n"/>
      <c r="U297" s="15" t="n"/>
      <c r="V297" s="4" t="n"/>
      <c r="W297" s="4" t="n"/>
    </row>
    <row r="298">
      <c r="A29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8" s="14" t="n"/>
      <c r="C298" s="4" t="n"/>
      <c r="D298" s="14" t="n"/>
      <c r="E298" s="4" t="n"/>
      <c r="F298" s="14" t="n"/>
      <c r="G298" s="14" t="n"/>
      <c r="H298" s="14" t="n"/>
      <c r="I298" s="15" t="n"/>
      <c r="J298" s="15" t="n"/>
      <c r="K298" s="14" t="n"/>
      <c r="L298" s="4" t="n"/>
      <c r="M298" s="14" t="n"/>
      <c r="N298" s="14" t="n"/>
      <c r="O298" s="14" t="n"/>
      <c r="P298" s="4" t="n"/>
      <c r="Q298" s="4" t="n"/>
      <c r="R298" s="4" t="n"/>
      <c r="S298" s="14" t="n"/>
      <c r="T298" s="15" t="n"/>
      <c r="U298" s="15" t="n"/>
      <c r="V298" s="4" t="n"/>
      <c r="W298" s="4" t="n"/>
    </row>
    <row r="299">
      <c r="A29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299" s="14" t="n"/>
      <c r="C299" s="4" t="n"/>
      <c r="D299" s="14" t="n"/>
      <c r="E299" s="4" t="n"/>
      <c r="F299" s="14" t="n"/>
      <c r="G299" s="14" t="n"/>
      <c r="H299" s="14" t="n"/>
      <c r="I299" s="15" t="n"/>
      <c r="J299" s="15" t="n"/>
      <c r="K299" s="14" t="n"/>
      <c r="L299" s="4" t="n"/>
      <c r="M299" s="14" t="n"/>
      <c r="N299" s="14" t="n"/>
      <c r="O299" s="14" t="n"/>
      <c r="P299" s="4" t="n"/>
      <c r="Q299" s="4" t="n"/>
      <c r="R299" s="4" t="n"/>
      <c r="S299" s="14" t="n"/>
      <c r="T299" s="15" t="n"/>
      <c r="U299" s="15" t="n"/>
      <c r="V299" s="4" t="n"/>
      <c r="W299" s="4" t="n"/>
    </row>
    <row r="300">
      <c r="A30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0" s="14" t="n"/>
      <c r="C300" s="4" t="n"/>
      <c r="D300" s="14" t="n"/>
      <c r="E300" s="4" t="n"/>
      <c r="F300" s="14" t="n"/>
      <c r="G300" s="14" t="n"/>
      <c r="H300" s="14" t="n"/>
      <c r="I300" s="15" t="n"/>
      <c r="J300" s="15" t="n"/>
      <c r="K300" s="14" t="n"/>
      <c r="L300" s="4" t="n"/>
      <c r="M300" s="14" t="n"/>
      <c r="N300" s="14" t="n"/>
      <c r="O300" s="14" t="n"/>
      <c r="P300" s="4" t="n"/>
      <c r="Q300" s="4" t="n"/>
      <c r="R300" s="4" t="n"/>
      <c r="S300" s="14" t="n"/>
      <c r="T300" s="15" t="n"/>
      <c r="U300" s="15" t="n"/>
      <c r="V300" s="4" t="n"/>
      <c r="W300" s="4" t="n"/>
    </row>
    <row r="301">
      <c r="A30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1" s="14" t="n"/>
      <c r="C301" s="4" t="n"/>
      <c r="D301" s="14" t="n"/>
      <c r="E301" s="4" t="n"/>
      <c r="F301" s="14" t="n"/>
      <c r="G301" s="14" t="n"/>
      <c r="H301" s="14" t="n"/>
      <c r="I301" s="15" t="n"/>
      <c r="J301" s="15" t="n"/>
      <c r="K301" s="14" t="n"/>
      <c r="L301" s="4" t="n"/>
      <c r="M301" s="14" t="n"/>
      <c r="N301" s="14" t="n"/>
      <c r="O301" s="14" t="n"/>
      <c r="P301" s="4" t="n"/>
      <c r="Q301" s="4" t="n"/>
      <c r="R301" s="4" t="n"/>
      <c r="S301" s="14" t="n"/>
      <c r="T301" s="15" t="n"/>
      <c r="U301" s="15" t="n"/>
      <c r="V301" s="4" t="n"/>
      <c r="W301" s="4" t="n"/>
    </row>
    <row r="302">
      <c r="A30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2" s="14" t="n"/>
      <c r="C302" s="4" t="n"/>
      <c r="D302" s="14" t="n"/>
      <c r="E302" s="4" t="n"/>
      <c r="F302" s="14" t="n"/>
      <c r="G302" s="14" t="n"/>
      <c r="H302" s="14" t="n"/>
      <c r="I302" s="15" t="n"/>
      <c r="J302" s="15" t="n"/>
      <c r="K302" s="14" t="n"/>
      <c r="L302" s="4" t="n"/>
      <c r="M302" s="14" t="n"/>
      <c r="N302" s="14" t="n"/>
      <c r="O302" s="14" t="n"/>
      <c r="P302" s="4" t="n"/>
      <c r="Q302" s="4" t="n"/>
      <c r="R302" s="4" t="n"/>
      <c r="S302" s="14" t="n"/>
      <c r="T302" s="15" t="n"/>
      <c r="U302" s="15" t="n"/>
      <c r="V302" s="4" t="n"/>
      <c r="W302" s="4" t="n"/>
    </row>
    <row r="303">
      <c r="A30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3" s="14" t="n"/>
      <c r="C303" s="4" t="n"/>
      <c r="D303" s="14" t="n"/>
      <c r="E303" s="4" t="n"/>
      <c r="F303" s="14" t="n"/>
      <c r="G303" s="14" t="n"/>
      <c r="H303" s="14" t="n"/>
      <c r="I303" s="15" t="n"/>
      <c r="J303" s="15" t="n"/>
      <c r="K303" s="14" t="n"/>
      <c r="L303" s="4" t="n"/>
      <c r="M303" s="14" t="n"/>
      <c r="N303" s="14" t="n"/>
      <c r="O303" s="14" t="n"/>
      <c r="P303" s="4" t="n"/>
      <c r="Q303" s="4" t="n"/>
      <c r="R303" s="4" t="n"/>
      <c r="S303" s="14" t="n"/>
      <c r="T303" s="15" t="n"/>
      <c r="U303" s="15" t="n"/>
      <c r="V303" s="4" t="n"/>
      <c r="W303" s="4" t="n"/>
    </row>
    <row r="304">
      <c r="A30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4" s="14" t="n"/>
      <c r="C304" s="4" t="n"/>
      <c r="D304" s="14" t="n"/>
      <c r="E304" s="4" t="n"/>
      <c r="F304" s="14" t="n"/>
      <c r="G304" s="14" t="n"/>
      <c r="H304" s="14" t="n"/>
      <c r="I304" s="15" t="n"/>
      <c r="J304" s="15" t="n"/>
      <c r="K304" s="14" t="n"/>
      <c r="L304" s="4" t="n"/>
      <c r="M304" s="14" t="n"/>
      <c r="N304" s="14" t="n"/>
      <c r="O304" s="14" t="n"/>
      <c r="P304" s="4" t="n"/>
      <c r="Q304" s="4" t="n"/>
      <c r="R304" s="4" t="n"/>
      <c r="S304" s="14" t="n"/>
      <c r="T304" s="15" t="n"/>
      <c r="U304" s="15" t="n"/>
      <c r="V304" s="4" t="n"/>
      <c r="W304" s="4" t="n"/>
    </row>
    <row r="305">
      <c r="A30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5" s="14" t="n"/>
      <c r="C305" s="4" t="n"/>
      <c r="D305" s="14" t="n"/>
      <c r="E305" s="4" t="n"/>
      <c r="F305" s="14" t="n"/>
      <c r="G305" s="14" t="n"/>
      <c r="H305" s="14" t="n"/>
      <c r="I305" s="15" t="n"/>
      <c r="J305" s="15" t="n"/>
      <c r="K305" s="14" t="n"/>
      <c r="L305" s="4" t="n"/>
      <c r="M305" s="14" t="n"/>
      <c r="N305" s="14" t="n"/>
      <c r="O305" s="14" t="n"/>
      <c r="P305" s="4" t="n"/>
      <c r="Q305" s="4" t="n"/>
      <c r="R305" s="4" t="n"/>
      <c r="S305" s="14" t="n"/>
      <c r="T305" s="15" t="n"/>
      <c r="U305" s="15" t="n"/>
      <c r="V305" s="4" t="n"/>
      <c r="W305" s="4" t="n"/>
    </row>
    <row r="306">
      <c r="A30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6" s="14" t="n"/>
      <c r="C306" s="4" t="n"/>
      <c r="D306" s="14" t="n"/>
      <c r="E306" s="4" t="n"/>
      <c r="F306" s="14" t="n"/>
      <c r="G306" s="14" t="n"/>
      <c r="H306" s="14" t="n"/>
      <c r="I306" s="15" t="n"/>
      <c r="J306" s="15" t="n"/>
      <c r="K306" s="14" t="n"/>
      <c r="L306" s="4" t="n"/>
      <c r="M306" s="14" t="n"/>
      <c r="N306" s="14" t="n"/>
      <c r="O306" s="14" t="n"/>
      <c r="P306" s="4" t="n"/>
      <c r="Q306" s="4" t="n"/>
      <c r="R306" s="4" t="n"/>
      <c r="S306" s="14" t="n"/>
      <c r="T306" s="15" t="n"/>
      <c r="U306" s="15" t="n"/>
      <c r="V306" s="4" t="n"/>
      <c r="W306" s="4" t="n"/>
    </row>
    <row r="307">
      <c r="A30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7" s="14" t="n"/>
      <c r="C307" s="4" t="n"/>
      <c r="D307" s="14" t="n"/>
      <c r="E307" s="4" t="n"/>
      <c r="F307" s="14" t="n"/>
      <c r="G307" s="14" t="n"/>
      <c r="H307" s="14" t="n"/>
      <c r="I307" s="15" t="n"/>
      <c r="J307" s="15" t="n"/>
      <c r="K307" s="14" t="n"/>
      <c r="L307" s="4" t="n"/>
      <c r="M307" s="14" t="n"/>
      <c r="N307" s="14" t="n"/>
      <c r="O307" s="14" t="n"/>
      <c r="P307" s="4" t="n"/>
      <c r="Q307" s="4" t="n"/>
      <c r="R307" s="4" t="n"/>
      <c r="S307" s="14" t="n"/>
      <c r="T307" s="15" t="n"/>
      <c r="U307" s="15" t="n"/>
      <c r="V307" s="4" t="n"/>
      <c r="W307" s="4" t="n"/>
    </row>
    <row r="308">
      <c r="A30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8" s="14" t="n"/>
      <c r="C308" s="4" t="n"/>
      <c r="D308" s="14" t="n"/>
      <c r="E308" s="4" t="n"/>
      <c r="F308" s="14" t="n"/>
      <c r="G308" s="14" t="n"/>
      <c r="H308" s="14" t="n"/>
      <c r="I308" s="15" t="n"/>
      <c r="J308" s="15" t="n"/>
      <c r="K308" s="14" t="n"/>
      <c r="L308" s="4" t="n"/>
      <c r="M308" s="14" t="n"/>
      <c r="N308" s="14" t="n"/>
      <c r="O308" s="14" t="n"/>
      <c r="P308" s="4" t="n"/>
      <c r="Q308" s="4" t="n"/>
      <c r="R308" s="4" t="n"/>
      <c r="S308" s="14" t="n"/>
      <c r="T308" s="15" t="n"/>
      <c r="U308" s="15" t="n"/>
      <c r="V308" s="4" t="n"/>
      <c r="W308" s="4" t="n"/>
    </row>
    <row r="309">
      <c r="A30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09" s="14" t="n"/>
      <c r="C309" s="4" t="n"/>
      <c r="D309" s="14" t="n"/>
      <c r="E309" s="4" t="n"/>
      <c r="F309" s="14" t="n"/>
      <c r="G309" s="14" t="n"/>
      <c r="H309" s="14" t="n"/>
      <c r="I309" s="15" t="n"/>
      <c r="J309" s="15" t="n"/>
      <c r="K309" s="14" t="n"/>
      <c r="L309" s="4" t="n"/>
      <c r="M309" s="14" t="n"/>
      <c r="N309" s="14" t="n"/>
      <c r="O309" s="14" t="n"/>
      <c r="P309" s="4" t="n"/>
      <c r="Q309" s="4" t="n"/>
      <c r="R309" s="4" t="n"/>
      <c r="S309" s="14" t="n"/>
      <c r="T309" s="15" t="n"/>
      <c r="U309" s="15" t="n"/>
      <c r="V309" s="4" t="n"/>
      <c r="W309" s="4" t="n"/>
    </row>
    <row r="310">
      <c r="A31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0" s="14" t="n"/>
      <c r="C310" s="4" t="n"/>
      <c r="D310" s="14" t="n"/>
      <c r="E310" s="4" t="n"/>
      <c r="F310" s="14" t="n"/>
      <c r="G310" s="14" t="n"/>
      <c r="H310" s="14" t="n"/>
      <c r="I310" s="15" t="n"/>
      <c r="J310" s="15" t="n"/>
      <c r="K310" s="14" t="n"/>
      <c r="L310" s="4" t="n"/>
      <c r="M310" s="14" t="n"/>
      <c r="N310" s="14" t="n"/>
      <c r="O310" s="14" t="n"/>
      <c r="P310" s="4" t="n"/>
      <c r="Q310" s="4" t="n"/>
      <c r="R310" s="4" t="n"/>
      <c r="S310" s="14" t="n"/>
      <c r="T310" s="15" t="n"/>
      <c r="U310" s="15" t="n"/>
      <c r="V310" s="4" t="n"/>
      <c r="W310" s="4" t="n"/>
    </row>
    <row r="311">
      <c r="A31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1" s="14" t="n"/>
      <c r="C311" s="4" t="n"/>
      <c r="D311" s="14" t="n"/>
      <c r="E311" s="4" t="n"/>
      <c r="F311" s="14" t="n"/>
      <c r="G311" s="14" t="n"/>
      <c r="H311" s="14" t="n"/>
      <c r="I311" s="15" t="n"/>
      <c r="J311" s="15" t="n"/>
      <c r="K311" s="14" t="n"/>
      <c r="L311" s="4" t="n"/>
      <c r="M311" s="14" t="n"/>
      <c r="N311" s="14" t="n"/>
      <c r="O311" s="14" t="n"/>
      <c r="P311" s="4" t="n"/>
      <c r="Q311" s="4" t="n"/>
      <c r="R311" s="4" t="n"/>
      <c r="S311" s="14" t="n"/>
      <c r="T311" s="15" t="n"/>
      <c r="U311" s="15" t="n"/>
      <c r="V311" s="4" t="n"/>
      <c r="W311" s="4" t="n"/>
    </row>
    <row r="312">
      <c r="A31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2" s="14" t="n"/>
      <c r="C312" s="4" t="n"/>
      <c r="D312" s="14" t="n"/>
      <c r="E312" s="4" t="n"/>
      <c r="F312" s="14" t="n"/>
      <c r="G312" s="14" t="n"/>
      <c r="H312" s="14" t="n"/>
      <c r="I312" s="15" t="n"/>
      <c r="J312" s="15" t="n"/>
      <c r="K312" s="14" t="n"/>
      <c r="L312" s="4" t="n"/>
      <c r="M312" s="14" t="n"/>
      <c r="N312" s="14" t="n"/>
      <c r="O312" s="14" t="n"/>
      <c r="P312" s="4" t="n"/>
      <c r="Q312" s="4" t="n"/>
      <c r="R312" s="4" t="n"/>
      <c r="S312" s="14" t="n"/>
      <c r="T312" s="15" t="n"/>
      <c r="U312" s="15" t="n"/>
      <c r="V312" s="4" t="n"/>
      <c r="W312" s="4" t="n"/>
    </row>
    <row r="313">
      <c r="A31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3" s="14" t="n"/>
      <c r="C313" s="4" t="n"/>
      <c r="D313" s="14" t="n"/>
      <c r="E313" s="4" t="n"/>
      <c r="F313" s="14" t="n"/>
      <c r="G313" s="14" t="n"/>
      <c r="H313" s="14" t="n"/>
      <c r="I313" s="15" t="n"/>
      <c r="J313" s="15" t="n"/>
      <c r="K313" s="14" t="n"/>
      <c r="L313" s="4" t="n"/>
      <c r="M313" s="14" t="n"/>
      <c r="N313" s="14" t="n"/>
      <c r="O313" s="14" t="n"/>
      <c r="P313" s="4" t="n"/>
      <c r="Q313" s="4" t="n"/>
      <c r="R313" s="4" t="n"/>
      <c r="S313" s="14" t="n"/>
      <c r="T313" s="15" t="n"/>
      <c r="U313" s="15" t="n"/>
      <c r="V313" s="4" t="n"/>
      <c r="W313" s="4" t="n"/>
    </row>
    <row r="314">
      <c r="A31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4" s="14" t="n"/>
      <c r="C314" s="4" t="n"/>
      <c r="D314" s="14" t="n"/>
      <c r="E314" s="4" t="n"/>
      <c r="F314" s="14" t="n"/>
      <c r="G314" s="14" t="n"/>
      <c r="H314" s="14" t="n"/>
      <c r="I314" s="15" t="n"/>
      <c r="J314" s="15" t="n"/>
      <c r="K314" s="14" t="n"/>
      <c r="L314" s="4" t="n"/>
      <c r="M314" s="14" t="n"/>
      <c r="N314" s="14" t="n"/>
      <c r="O314" s="14" t="n"/>
      <c r="P314" s="4" t="n"/>
      <c r="Q314" s="4" t="n"/>
      <c r="R314" s="4" t="n"/>
      <c r="S314" s="14" t="n"/>
      <c r="T314" s="15" t="n"/>
      <c r="U314" s="15" t="n"/>
      <c r="V314" s="4" t="n"/>
      <c r="W314" s="4" t="n"/>
    </row>
    <row r="315">
      <c r="A31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5" s="14" t="n"/>
      <c r="C315" s="4" t="n"/>
      <c r="D315" s="14" t="n"/>
      <c r="E315" s="4" t="n"/>
      <c r="F315" s="14" t="n"/>
      <c r="G315" s="14" t="n"/>
      <c r="H315" s="14" t="n"/>
      <c r="I315" s="15" t="n"/>
      <c r="J315" s="15" t="n"/>
      <c r="K315" s="14" t="n"/>
      <c r="L315" s="4" t="n"/>
      <c r="M315" s="14" t="n"/>
      <c r="N315" s="14" t="n"/>
      <c r="O315" s="14" t="n"/>
      <c r="P315" s="4" t="n"/>
      <c r="Q315" s="4" t="n"/>
      <c r="R315" s="4" t="n"/>
      <c r="S315" s="14" t="n"/>
      <c r="T315" s="15" t="n"/>
      <c r="U315" s="15" t="n"/>
      <c r="V315" s="4" t="n"/>
      <c r="W315" s="4" t="n"/>
    </row>
    <row r="316">
      <c r="A31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6" s="14" t="n"/>
      <c r="C316" s="4" t="n"/>
      <c r="D316" s="14" t="n"/>
      <c r="E316" s="4" t="n"/>
      <c r="F316" s="14" t="n"/>
      <c r="G316" s="14" t="n"/>
      <c r="H316" s="14" t="n"/>
      <c r="I316" s="15" t="n"/>
      <c r="J316" s="15" t="n"/>
      <c r="K316" s="14" t="n"/>
      <c r="L316" s="4" t="n"/>
      <c r="M316" s="14" t="n"/>
      <c r="N316" s="14" t="n"/>
      <c r="O316" s="14" t="n"/>
      <c r="P316" s="4" t="n"/>
      <c r="Q316" s="4" t="n"/>
      <c r="R316" s="4" t="n"/>
      <c r="S316" s="14" t="n"/>
      <c r="T316" s="15" t="n"/>
      <c r="U316" s="15" t="n"/>
      <c r="V316" s="4" t="n"/>
      <c r="W316" s="4" t="n"/>
    </row>
    <row r="317">
      <c r="A31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7" s="14" t="n"/>
      <c r="C317" s="4" t="n"/>
      <c r="D317" s="14" t="n"/>
      <c r="E317" s="4" t="n"/>
      <c r="F317" s="14" t="n"/>
      <c r="G317" s="14" t="n"/>
      <c r="H317" s="14" t="n"/>
      <c r="I317" s="15" t="n"/>
      <c r="J317" s="15" t="n"/>
      <c r="K317" s="14" t="n"/>
      <c r="L317" s="4" t="n"/>
      <c r="M317" s="14" t="n"/>
      <c r="N317" s="14" t="n"/>
      <c r="O317" s="14" t="n"/>
      <c r="P317" s="4" t="n"/>
      <c r="Q317" s="4" t="n"/>
      <c r="R317" s="4" t="n"/>
      <c r="S317" s="14" t="n"/>
      <c r="T317" s="15" t="n"/>
      <c r="U317" s="15" t="n"/>
      <c r="V317" s="4" t="n"/>
      <c r="W317" s="4" t="n"/>
    </row>
    <row r="318">
      <c r="A31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8" s="14" t="n"/>
      <c r="C318" s="4" t="n"/>
      <c r="D318" s="14" t="n"/>
      <c r="E318" s="4" t="n"/>
      <c r="F318" s="14" t="n"/>
      <c r="G318" s="14" t="n"/>
      <c r="H318" s="14" t="n"/>
      <c r="I318" s="15" t="n"/>
      <c r="J318" s="15" t="n"/>
      <c r="K318" s="14" t="n"/>
      <c r="L318" s="4" t="n"/>
      <c r="M318" s="14" t="n"/>
      <c r="N318" s="14" t="n"/>
      <c r="O318" s="14" t="n"/>
      <c r="P318" s="4" t="n"/>
      <c r="Q318" s="4" t="n"/>
      <c r="R318" s="4" t="n"/>
      <c r="S318" s="14" t="n"/>
      <c r="T318" s="15" t="n"/>
      <c r="U318" s="15" t="n"/>
      <c r="V318" s="4" t="n"/>
      <c r="W318" s="4" t="n"/>
    </row>
    <row r="319">
      <c r="A31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19" s="14" t="n"/>
      <c r="C319" s="4" t="n"/>
      <c r="D319" s="14" t="n"/>
      <c r="E319" s="4" t="n"/>
      <c r="F319" s="14" t="n"/>
      <c r="G319" s="14" t="n"/>
      <c r="H319" s="14" t="n"/>
      <c r="I319" s="15" t="n"/>
      <c r="J319" s="15" t="n"/>
      <c r="K319" s="14" t="n"/>
      <c r="L319" s="4" t="n"/>
      <c r="M319" s="14" t="n"/>
      <c r="N319" s="14" t="n"/>
      <c r="O319" s="14" t="n"/>
      <c r="P319" s="4" t="n"/>
      <c r="Q319" s="4" t="n"/>
      <c r="R319" s="4" t="n"/>
      <c r="S319" s="14" t="n"/>
      <c r="T319" s="15" t="n"/>
      <c r="U319" s="15" t="n"/>
      <c r="V319" s="4" t="n"/>
      <c r="W319" s="4" t="n"/>
    </row>
    <row r="320">
      <c r="A32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0" s="14" t="n"/>
      <c r="C320" s="4" t="n"/>
      <c r="D320" s="14" t="n"/>
      <c r="E320" s="4" t="n"/>
      <c r="F320" s="14" t="n"/>
      <c r="G320" s="14" t="n"/>
      <c r="H320" s="14" t="n"/>
      <c r="I320" s="15" t="n"/>
      <c r="J320" s="15" t="n"/>
      <c r="K320" s="14" t="n"/>
      <c r="L320" s="4" t="n"/>
      <c r="M320" s="14" t="n"/>
      <c r="N320" s="14" t="n"/>
      <c r="O320" s="14" t="n"/>
      <c r="P320" s="4" t="n"/>
      <c r="Q320" s="4" t="n"/>
      <c r="R320" s="4" t="n"/>
      <c r="S320" s="14" t="n"/>
      <c r="T320" s="15" t="n"/>
      <c r="U320" s="15" t="n"/>
      <c r="V320" s="4" t="n"/>
      <c r="W320" s="4" t="n"/>
    </row>
    <row r="321">
      <c r="A32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1" s="14" t="n"/>
      <c r="C321" s="4" t="n"/>
      <c r="D321" s="14" t="n"/>
      <c r="E321" s="4" t="n"/>
      <c r="F321" s="14" t="n"/>
      <c r="G321" s="14" t="n"/>
      <c r="H321" s="14" t="n"/>
      <c r="I321" s="15" t="n"/>
      <c r="J321" s="15" t="n"/>
      <c r="K321" s="14" t="n"/>
      <c r="L321" s="4" t="n"/>
      <c r="M321" s="14" t="n"/>
      <c r="N321" s="14" t="n"/>
      <c r="O321" s="14" t="n"/>
      <c r="P321" s="4" t="n"/>
      <c r="Q321" s="4" t="n"/>
      <c r="R321" s="4" t="n"/>
      <c r="S321" s="14" t="n"/>
      <c r="T321" s="15" t="n"/>
      <c r="U321" s="15" t="n"/>
      <c r="V321" s="4" t="n"/>
      <c r="W321" s="4" t="n"/>
    </row>
    <row r="322">
      <c r="A32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2" s="14" t="n"/>
      <c r="C322" s="4" t="n"/>
      <c r="D322" s="14" t="n"/>
      <c r="E322" s="4" t="n"/>
      <c r="F322" s="14" t="n"/>
      <c r="G322" s="14" t="n"/>
      <c r="H322" s="14" t="n"/>
      <c r="I322" s="15" t="n"/>
      <c r="J322" s="15" t="n"/>
      <c r="K322" s="14" t="n"/>
      <c r="L322" s="4" t="n"/>
      <c r="M322" s="14" t="n"/>
      <c r="N322" s="14" t="n"/>
      <c r="O322" s="14" t="n"/>
      <c r="P322" s="4" t="n"/>
      <c r="Q322" s="4" t="n"/>
      <c r="R322" s="4" t="n"/>
      <c r="S322" s="14" t="n"/>
      <c r="T322" s="15" t="n"/>
      <c r="U322" s="15" t="n"/>
      <c r="V322" s="4" t="n"/>
      <c r="W322" s="4" t="n"/>
    </row>
    <row r="323">
      <c r="A32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3" s="14" t="n"/>
      <c r="C323" s="4" t="n"/>
      <c r="D323" s="14" t="n"/>
      <c r="E323" s="4" t="n"/>
      <c r="F323" s="14" t="n"/>
      <c r="G323" s="14" t="n"/>
      <c r="H323" s="14" t="n"/>
      <c r="I323" s="15" t="n"/>
      <c r="J323" s="15" t="n"/>
      <c r="K323" s="14" t="n"/>
      <c r="L323" s="4" t="n"/>
      <c r="M323" s="14" t="n"/>
      <c r="N323" s="14" t="n"/>
      <c r="O323" s="14" t="n"/>
      <c r="P323" s="4" t="n"/>
      <c r="Q323" s="4" t="n"/>
      <c r="R323" s="4" t="n"/>
      <c r="S323" s="14" t="n"/>
      <c r="T323" s="15" t="n"/>
      <c r="U323" s="15" t="n"/>
      <c r="V323" s="4" t="n"/>
      <c r="W323" s="4" t="n"/>
    </row>
    <row r="324">
      <c r="A32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4" s="14" t="n"/>
      <c r="C324" s="4" t="n"/>
      <c r="D324" s="14" t="n"/>
      <c r="E324" s="4" t="n"/>
      <c r="F324" s="14" t="n"/>
      <c r="G324" s="14" t="n"/>
      <c r="H324" s="14" t="n"/>
      <c r="I324" s="15" t="n"/>
      <c r="J324" s="15" t="n"/>
      <c r="K324" s="14" t="n"/>
      <c r="L324" s="4" t="n"/>
      <c r="M324" s="14" t="n"/>
      <c r="N324" s="14" t="n"/>
      <c r="O324" s="14" t="n"/>
      <c r="P324" s="4" t="n"/>
      <c r="Q324" s="4" t="n"/>
      <c r="R324" s="4" t="n"/>
      <c r="S324" s="14" t="n"/>
      <c r="T324" s="15" t="n"/>
      <c r="U324" s="15" t="n"/>
      <c r="V324" s="4" t="n"/>
      <c r="W324" s="4" t="n"/>
    </row>
    <row r="325">
      <c r="A32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5" s="14" t="n"/>
      <c r="C325" s="4" t="n"/>
      <c r="D325" s="14" t="n"/>
      <c r="E325" s="4" t="n"/>
      <c r="F325" s="14" t="n"/>
      <c r="G325" s="14" t="n"/>
      <c r="H325" s="14" t="n"/>
      <c r="I325" s="15" t="n"/>
      <c r="J325" s="15" t="n"/>
      <c r="K325" s="14" t="n"/>
      <c r="L325" s="4" t="n"/>
      <c r="M325" s="14" t="n"/>
      <c r="N325" s="14" t="n"/>
      <c r="O325" s="14" t="n"/>
      <c r="P325" s="4" t="n"/>
      <c r="Q325" s="4" t="n"/>
      <c r="R325" s="4" t="n"/>
      <c r="S325" s="14" t="n"/>
      <c r="T325" s="15" t="n"/>
      <c r="U325" s="15" t="n"/>
      <c r="V325" s="4" t="n"/>
      <c r="W325" s="4" t="n"/>
    </row>
    <row r="326">
      <c r="A32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6" s="14" t="n"/>
      <c r="C326" s="4" t="n"/>
      <c r="D326" s="14" t="n"/>
      <c r="E326" s="4" t="n"/>
      <c r="F326" s="14" t="n"/>
      <c r="G326" s="14" t="n"/>
      <c r="H326" s="14" t="n"/>
      <c r="I326" s="15" t="n"/>
      <c r="J326" s="15" t="n"/>
      <c r="K326" s="14" t="n"/>
      <c r="L326" s="4" t="n"/>
      <c r="M326" s="14" t="n"/>
      <c r="N326" s="14" t="n"/>
      <c r="O326" s="14" t="n"/>
      <c r="P326" s="4" t="n"/>
      <c r="Q326" s="4" t="n"/>
      <c r="R326" s="4" t="n"/>
      <c r="S326" s="14" t="n"/>
      <c r="T326" s="15" t="n"/>
      <c r="U326" s="15" t="n"/>
      <c r="V326" s="4" t="n"/>
      <c r="W326" s="4" t="n"/>
    </row>
    <row r="327">
      <c r="A32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7" s="14" t="n"/>
      <c r="C327" s="4" t="n"/>
      <c r="D327" s="14" t="n"/>
      <c r="E327" s="4" t="n"/>
      <c r="F327" s="14" t="n"/>
      <c r="G327" s="14" t="n"/>
      <c r="H327" s="14" t="n"/>
      <c r="I327" s="15" t="n"/>
      <c r="J327" s="15" t="n"/>
      <c r="K327" s="14" t="n"/>
      <c r="L327" s="4" t="n"/>
      <c r="M327" s="14" t="n"/>
      <c r="N327" s="14" t="n"/>
      <c r="O327" s="14" t="n"/>
      <c r="P327" s="4" t="n"/>
      <c r="Q327" s="4" t="n"/>
      <c r="R327" s="4" t="n"/>
      <c r="S327" s="14" t="n"/>
      <c r="T327" s="15" t="n"/>
      <c r="U327" s="15" t="n"/>
      <c r="V327" s="4" t="n"/>
      <c r="W327" s="4" t="n"/>
    </row>
    <row r="328">
      <c r="A32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8" s="14" t="n"/>
      <c r="C328" s="4" t="n"/>
      <c r="D328" s="14" t="n"/>
      <c r="E328" s="4" t="n"/>
      <c r="F328" s="14" t="n"/>
      <c r="G328" s="14" t="n"/>
      <c r="H328" s="14" t="n"/>
      <c r="I328" s="15" t="n"/>
      <c r="J328" s="15" t="n"/>
      <c r="K328" s="14" t="n"/>
      <c r="L328" s="4" t="n"/>
      <c r="M328" s="14" t="n"/>
      <c r="N328" s="14" t="n"/>
      <c r="O328" s="14" t="n"/>
      <c r="P328" s="4" t="n"/>
      <c r="Q328" s="4" t="n"/>
      <c r="R328" s="4" t="n"/>
      <c r="S328" s="14" t="n"/>
      <c r="T328" s="15" t="n"/>
      <c r="U328" s="15" t="n"/>
      <c r="V328" s="4" t="n"/>
      <c r="W328" s="4" t="n"/>
    </row>
    <row r="329">
      <c r="A32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29" s="14" t="n"/>
      <c r="C329" s="4" t="n"/>
      <c r="D329" s="14" t="n"/>
      <c r="E329" s="4" t="n"/>
      <c r="F329" s="14" t="n"/>
      <c r="G329" s="14" t="n"/>
      <c r="H329" s="14" t="n"/>
      <c r="I329" s="15" t="n"/>
      <c r="J329" s="15" t="n"/>
      <c r="K329" s="14" t="n"/>
      <c r="L329" s="4" t="n"/>
      <c r="M329" s="14" t="n"/>
      <c r="N329" s="14" t="n"/>
      <c r="O329" s="14" t="n"/>
      <c r="P329" s="4" t="n"/>
      <c r="Q329" s="4" t="n"/>
      <c r="R329" s="4" t="n"/>
      <c r="S329" s="14" t="n"/>
      <c r="T329" s="15" t="n"/>
      <c r="U329" s="15" t="n"/>
      <c r="V329" s="4" t="n"/>
      <c r="W329" s="4" t="n"/>
    </row>
    <row r="330">
      <c r="A33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0" s="14" t="n"/>
      <c r="C330" s="4" t="n"/>
      <c r="D330" s="14" t="n"/>
      <c r="E330" s="4" t="n"/>
      <c r="F330" s="14" t="n"/>
      <c r="G330" s="14" t="n"/>
      <c r="H330" s="14" t="n"/>
      <c r="I330" s="15" t="n"/>
      <c r="J330" s="15" t="n"/>
      <c r="K330" s="14" t="n"/>
      <c r="L330" s="4" t="n"/>
      <c r="M330" s="14" t="n"/>
      <c r="N330" s="14" t="n"/>
      <c r="O330" s="14" t="n"/>
      <c r="P330" s="4" t="n"/>
      <c r="Q330" s="4" t="n"/>
      <c r="R330" s="4" t="n"/>
      <c r="S330" s="14" t="n"/>
      <c r="T330" s="15" t="n"/>
      <c r="U330" s="15" t="n"/>
      <c r="V330" s="4" t="n"/>
      <c r="W330" s="4" t="n"/>
    </row>
    <row r="331">
      <c r="A33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1" s="14" t="n"/>
      <c r="C331" s="4" t="n"/>
      <c r="D331" s="14" t="n"/>
      <c r="E331" s="4" t="n"/>
      <c r="F331" s="14" t="n"/>
      <c r="G331" s="14" t="n"/>
      <c r="H331" s="14" t="n"/>
      <c r="I331" s="15" t="n"/>
      <c r="J331" s="15" t="n"/>
      <c r="K331" s="14" t="n"/>
      <c r="L331" s="4" t="n"/>
      <c r="M331" s="14" t="n"/>
      <c r="N331" s="14" t="n"/>
      <c r="O331" s="14" t="n"/>
      <c r="P331" s="4" t="n"/>
      <c r="Q331" s="4" t="n"/>
      <c r="R331" s="4" t="n"/>
      <c r="S331" s="14" t="n"/>
      <c r="T331" s="15" t="n"/>
      <c r="U331" s="15" t="n"/>
      <c r="V331" s="4" t="n"/>
      <c r="W331" s="4" t="n"/>
    </row>
    <row r="332">
      <c r="A33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2" s="14" t="n"/>
      <c r="C332" s="4" t="n"/>
      <c r="D332" s="14" t="n"/>
      <c r="E332" s="4" t="n"/>
      <c r="F332" s="14" t="n"/>
      <c r="G332" s="14" t="n"/>
      <c r="H332" s="14" t="n"/>
      <c r="I332" s="15" t="n"/>
      <c r="J332" s="15" t="n"/>
      <c r="K332" s="14" t="n"/>
      <c r="L332" s="4" t="n"/>
      <c r="M332" s="14" t="n"/>
      <c r="N332" s="14" t="n"/>
      <c r="O332" s="14" t="n"/>
      <c r="P332" s="4" t="n"/>
      <c r="Q332" s="4" t="n"/>
      <c r="R332" s="4" t="n"/>
      <c r="S332" s="14" t="n"/>
      <c r="T332" s="15" t="n"/>
      <c r="U332" s="15" t="n"/>
      <c r="V332" s="4" t="n"/>
      <c r="W332" s="4" t="n"/>
    </row>
    <row r="333">
      <c r="A33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3" s="14" t="n"/>
      <c r="C333" s="4" t="n"/>
      <c r="D333" s="14" t="n"/>
      <c r="E333" s="4" t="n"/>
      <c r="F333" s="14" t="n"/>
      <c r="G333" s="14" t="n"/>
      <c r="H333" s="14" t="n"/>
      <c r="I333" s="15" t="n"/>
      <c r="J333" s="15" t="n"/>
      <c r="K333" s="14" t="n"/>
      <c r="L333" s="4" t="n"/>
      <c r="M333" s="14" t="n"/>
      <c r="N333" s="14" t="n"/>
      <c r="O333" s="14" t="n"/>
      <c r="P333" s="4" t="n"/>
      <c r="Q333" s="4" t="n"/>
      <c r="R333" s="4" t="n"/>
      <c r="S333" s="14" t="n"/>
      <c r="T333" s="15" t="n"/>
      <c r="U333" s="15" t="n"/>
      <c r="V333" s="4" t="n"/>
      <c r="W333" s="4" t="n"/>
    </row>
    <row r="334">
      <c r="A33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4" s="14" t="n"/>
      <c r="C334" s="4" t="n"/>
      <c r="D334" s="14" t="n"/>
      <c r="E334" s="4" t="n"/>
      <c r="F334" s="14" t="n"/>
      <c r="G334" s="14" t="n"/>
      <c r="H334" s="14" t="n"/>
      <c r="I334" s="15" t="n"/>
      <c r="J334" s="15" t="n"/>
      <c r="K334" s="14" t="n"/>
      <c r="L334" s="4" t="n"/>
      <c r="M334" s="14" t="n"/>
      <c r="N334" s="14" t="n"/>
      <c r="O334" s="14" t="n"/>
      <c r="P334" s="4" t="n"/>
      <c r="Q334" s="4" t="n"/>
      <c r="R334" s="4" t="n"/>
      <c r="S334" s="14" t="n"/>
      <c r="T334" s="15" t="n"/>
      <c r="U334" s="15" t="n"/>
      <c r="V334" s="4" t="n"/>
      <c r="W334" s="4" t="n"/>
    </row>
    <row r="335">
      <c r="A33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5" s="14" t="n"/>
      <c r="C335" s="4" t="n"/>
      <c r="D335" s="14" t="n"/>
      <c r="E335" s="4" t="n"/>
      <c r="F335" s="14" t="n"/>
      <c r="G335" s="14" t="n"/>
      <c r="H335" s="14" t="n"/>
      <c r="I335" s="15" t="n"/>
      <c r="J335" s="15" t="n"/>
      <c r="K335" s="14" t="n"/>
      <c r="L335" s="4" t="n"/>
      <c r="M335" s="14" t="n"/>
      <c r="N335" s="14" t="n"/>
      <c r="O335" s="14" t="n"/>
      <c r="P335" s="4" t="n"/>
      <c r="Q335" s="4" t="n"/>
      <c r="R335" s="4" t="n"/>
      <c r="S335" s="14" t="n"/>
      <c r="T335" s="15" t="n"/>
      <c r="U335" s="15" t="n"/>
      <c r="V335" s="4" t="n"/>
      <c r="W335" s="4" t="n"/>
    </row>
    <row r="336">
      <c r="A33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6" s="14" t="n"/>
      <c r="C336" s="4" t="n"/>
      <c r="D336" s="14" t="n"/>
      <c r="E336" s="4" t="n"/>
      <c r="F336" s="14" t="n"/>
      <c r="G336" s="14" t="n"/>
      <c r="H336" s="14" t="n"/>
      <c r="I336" s="15" t="n"/>
      <c r="J336" s="15" t="n"/>
      <c r="K336" s="14" t="n"/>
      <c r="L336" s="4" t="n"/>
      <c r="M336" s="14" t="n"/>
      <c r="N336" s="14" t="n"/>
      <c r="O336" s="14" t="n"/>
      <c r="P336" s="4" t="n"/>
      <c r="Q336" s="4" t="n"/>
      <c r="R336" s="4" t="n"/>
      <c r="S336" s="14" t="n"/>
      <c r="T336" s="15" t="n"/>
      <c r="U336" s="15" t="n"/>
      <c r="V336" s="4" t="n"/>
      <c r="W336" s="4" t="n"/>
    </row>
    <row r="337">
      <c r="A33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7" s="14" t="n"/>
      <c r="C337" s="4" t="n"/>
      <c r="D337" s="14" t="n"/>
      <c r="E337" s="4" t="n"/>
      <c r="F337" s="14" t="n"/>
      <c r="G337" s="14" t="n"/>
      <c r="H337" s="14" t="n"/>
      <c r="I337" s="15" t="n"/>
      <c r="J337" s="15" t="n"/>
      <c r="K337" s="14" t="n"/>
      <c r="L337" s="4" t="n"/>
      <c r="M337" s="14" t="n"/>
      <c r="N337" s="14" t="n"/>
      <c r="O337" s="14" t="n"/>
      <c r="P337" s="4" t="n"/>
      <c r="Q337" s="4" t="n"/>
      <c r="R337" s="4" t="n"/>
      <c r="S337" s="14" t="n"/>
      <c r="T337" s="15" t="n"/>
      <c r="U337" s="15" t="n"/>
      <c r="V337" s="4" t="n"/>
      <c r="W337" s="4" t="n"/>
    </row>
    <row r="338">
      <c r="A33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8" s="14" t="n"/>
      <c r="C338" s="4" t="n"/>
      <c r="D338" s="14" t="n"/>
      <c r="E338" s="4" t="n"/>
      <c r="F338" s="14" t="n"/>
      <c r="G338" s="14" t="n"/>
      <c r="H338" s="14" t="n"/>
      <c r="I338" s="15" t="n"/>
      <c r="J338" s="15" t="n"/>
      <c r="K338" s="14" t="n"/>
      <c r="L338" s="4" t="n"/>
      <c r="M338" s="14" t="n"/>
      <c r="N338" s="14" t="n"/>
      <c r="O338" s="14" t="n"/>
      <c r="P338" s="4" t="n"/>
      <c r="Q338" s="4" t="n"/>
      <c r="R338" s="4" t="n"/>
      <c r="S338" s="14" t="n"/>
      <c r="T338" s="15" t="n"/>
      <c r="U338" s="15" t="n"/>
      <c r="V338" s="4" t="n"/>
      <c r="W338" s="4" t="n"/>
    </row>
    <row r="339">
      <c r="A33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39" s="14" t="n"/>
      <c r="C339" s="4" t="n"/>
      <c r="D339" s="14" t="n"/>
      <c r="E339" s="4" t="n"/>
      <c r="F339" s="14" t="n"/>
      <c r="G339" s="14" t="n"/>
      <c r="H339" s="14" t="n"/>
      <c r="I339" s="15" t="n"/>
      <c r="J339" s="15" t="n"/>
      <c r="K339" s="14" t="n"/>
      <c r="L339" s="4" t="n"/>
      <c r="M339" s="14" t="n"/>
      <c r="N339" s="14" t="n"/>
      <c r="O339" s="14" t="n"/>
      <c r="P339" s="4" t="n"/>
      <c r="Q339" s="4" t="n"/>
      <c r="R339" s="4" t="n"/>
      <c r="S339" s="14" t="n"/>
      <c r="T339" s="15" t="n"/>
      <c r="U339" s="15" t="n"/>
      <c r="V339" s="4" t="n"/>
      <c r="W339" s="4" t="n"/>
    </row>
    <row r="340">
      <c r="A34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0" s="14" t="n"/>
      <c r="C340" s="4" t="n"/>
      <c r="D340" s="14" t="n"/>
      <c r="E340" s="4" t="n"/>
      <c r="F340" s="14" t="n"/>
      <c r="G340" s="14" t="n"/>
      <c r="H340" s="14" t="n"/>
      <c r="I340" s="15" t="n"/>
      <c r="J340" s="15" t="n"/>
      <c r="K340" s="14" t="n"/>
      <c r="L340" s="4" t="n"/>
      <c r="M340" s="14" t="n"/>
      <c r="N340" s="14" t="n"/>
      <c r="O340" s="14" t="n"/>
      <c r="P340" s="4" t="n"/>
      <c r="Q340" s="4" t="n"/>
      <c r="R340" s="4" t="n"/>
      <c r="S340" s="14" t="n"/>
      <c r="T340" s="15" t="n"/>
      <c r="U340" s="15" t="n"/>
      <c r="V340" s="4" t="n"/>
      <c r="W340" s="4" t="n"/>
    </row>
    <row r="341">
      <c r="A34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1" s="14" t="n"/>
      <c r="C341" s="4" t="n"/>
      <c r="D341" s="14" t="n"/>
      <c r="E341" s="4" t="n"/>
      <c r="F341" s="14" t="n"/>
      <c r="G341" s="14" t="n"/>
      <c r="H341" s="14" t="n"/>
      <c r="I341" s="15" t="n"/>
      <c r="J341" s="15" t="n"/>
      <c r="K341" s="14" t="n"/>
      <c r="L341" s="4" t="n"/>
      <c r="M341" s="14" t="n"/>
      <c r="N341" s="14" t="n"/>
      <c r="O341" s="14" t="n"/>
      <c r="P341" s="4" t="n"/>
      <c r="Q341" s="4" t="n"/>
      <c r="R341" s="4" t="n"/>
      <c r="S341" s="14" t="n"/>
      <c r="T341" s="15" t="n"/>
      <c r="U341" s="15" t="n"/>
      <c r="V341" s="4" t="n"/>
      <c r="W341" s="4" t="n"/>
    </row>
    <row r="342">
      <c r="A34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2" s="14" t="n"/>
      <c r="C342" s="4" t="n"/>
      <c r="D342" s="14" t="n"/>
      <c r="E342" s="4" t="n"/>
      <c r="F342" s="14" t="n"/>
      <c r="G342" s="14" t="n"/>
      <c r="H342" s="14" t="n"/>
      <c r="I342" s="15" t="n"/>
      <c r="J342" s="15" t="n"/>
      <c r="K342" s="14" t="n"/>
      <c r="L342" s="4" t="n"/>
      <c r="M342" s="14" t="n"/>
      <c r="N342" s="14" t="n"/>
      <c r="O342" s="14" t="n"/>
      <c r="P342" s="4" t="n"/>
      <c r="Q342" s="4" t="n"/>
      <c r="R342" s="4" t="n"/>
      <c r="S342" s="14" t="n"/>
      <c r="T342" s="15" t="n"/>
      <c r="U342" s="15" t="n"/>
      <c r="V342" s="4" t="n"/>
      <c r="W342" s="4" t="n"/>
    </row>
    <row r="343">
      <c r="A34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3" s="14" t="n"/>
      <c r="C343" s="4" t="n"/>
      <c r="D343" s="14" t="n"/>
      <c r="E343" s="4" t="n"/>
      <c r="F343" s="14" t="n"/>
      <c r="G343" s="14" t="n"/>
      <c r="H343" s="14" t="n"/>
      <c r="I343" s="15" t="n"/>
      <c r="J343" s="15" t="n"/>
      <c r="K343" s="14" t="n"/>
      <c r="L343" s="4" t="n"/>
      <c r="M343" s="14" t="n"/>
      <c r="N343" s="14" t="n"/>
      <c r="O343" s="14" t="n"/>
      <c r="P343" s="4" t="n"/>
      <c r="Q343" s="4" t="n"/>
      <c r="R343" s="4" t="n"/>
      <c r="S343" s="14" t="n"/>
      <c r="T343" s="15" t="n"/>
      <c r="U343" s="15" t="n"/>
      <c r="V343" s="4" t="n"/>
      <c r="W343" s="4" t="n"/>
    </row>
    <row r="344">
      <c r="A34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4" s="14" t="n"/>
      <c r="C344" s="4" t="n"/>
      <c r="D344" s="14" t="n"/>
      <c r="E344" s="4" t="n"/>
      <c r="F344" s="14" t="n"/>
      <c r="G344" s="14" t="n"/>
      <c r="H344" s="14" t="n"/>
      <c r="I344" s="15" t="n"/>
      <c r="J344" s="15" t="n"/>
      <c r="K344" s="14" t="n"/>
      <c r="L344" s="4" t="n"/>
      <c r="M344" s="14" t="n"/>
      <c r="N344" s="14" t="n"/>
      <c r="O344" s="14" t="n"/>
      <c r="P344" s="4" t="n"/>
      <c r="Q344" s="4" t="n"/>
      <c r="R344" s="4" t="n"/>
      <c r="S344" s="14" t="n"/>
      <c r="T344" s="15" t="n"/>
      <c r="U344" s="15" t="n"/>
      <c r="V344" s="4" t="n"/>
      <c r="W344" s="4" t="n"/>
    </row>
    <row r="345">
      <c r="A34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5" s="14" t="n"/>
      <c r="C345" s="4" t="n"/>
      <c r="D345" s="14" t="n"/>
      <c r="E345" s="4" t="n"/>
      <c r="F345" s="14" t="n"/>
      <c r="G345" s="14" t="n"/>
      <c r="H345" s="14" t="n"/>
      <c r="I345" s="15" t="n"/>
      <c r="J345" s="15" t="n"/>
      <c r="K345" s="14" t="n"/>
      <c r="L345" s="4" t="n"/>
      <c r="M345" s="14" t="n"/>
      <c r="N345" s="14" t="n"/>
      <c r="O345" s="14" t="n"/>
      <c r="P345" s="4" t="n"/>
      <c r="Q345" s="4" t="n"/>
      <c r="R345" s="4" t="n"/>
      <c r="S345" s="14" t="n"/>
      <c r="T345" s="15" t="n"/>
      <c r="U345" s="15" t="n"/>
      <c r="V345" s="4" t="n"/>
      <c r="W345" s="4" t="n"/>
    </row>
    <row r="346">
      <c r="A34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6" s="14" t="n"/>
      <c r="C346" s="4" t="n"/>
      <c r="D346" s="14" t="n"/>
      <c r="E346" s="4" t="n"/>
      <c r="F346" s="14" t="n"/>
      <c r="G346" s="14" t="n"/>
      <c r="H346" s="14" t="n"/>
      <c r="I346" s="15" t="n"/>
      <c r="J346" s="15" t="n"/>
      <c r="K346" s="14" t="n"/>
      <c r="L346" s="4" t="n"/>
      <c r="M346" s="14" t="n"/>
      <c r="N346" s="14" t="n"/>
      <c r="O346" s="14" t="n"/>
      <c r="P346" s="4" t="n"/>
      <c r="Q346" s="4" t="n"/>
      <c r="R346" s="4" t="n"/>
      <c r="S346" s="14" t="n"/>
      <c r="T346" s="15" t="n"/>
      <c r="U346" s="15" t="n"/>
      <c r="V346" s="4" t="n"/>
      <c r="W346" s="4" t="n"/>
    </row>
    <row r="347">
      <c r="A34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7" s="14" t="n"/>
      <c r="C347" s="4" t="n"/>
      <c r="D347" s="14" t="n"/>
      <c r="E347" s="4" t="n"/>
      <c r="F347" s="14" t="n"/>
      <c r="G347" s="14" t="n"/>
      <c r="H347" s="14" t="n"/>
      <c r="I347" s="15" t="n"/>
      <c r="J347" s="15" t="n"/>
      <c r="K347" s="14" t="n"/>
      <c r="L347" s="4" t="n"/>
      <c r="M347" s="14" t="n"/>
      <c r="N347" s="14" t="n"/>
      <c r="O347" s="14" t="n"/>
      <c r="P347" s="4" t="n"/>
      <c r="Q347" s="4" t="n"/>
      <c r="R347" s="4" t="n"/>
      <c r="S347" s="14" t="n"/>
      <c r="T347" s="15" t="n"/>
      <c r="U347" s="15" t="n"/>
      <c r="V347" s="4" t="n"/>
      <c r="W347" s="4" t="n"/>
    </row>
    <row r="348">
      <c r="A34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8" s="14" t="n"/>
      <c r="C348" s="4" t="n"/>
      <c r="D348" s="14" t="n"/>
      <c r="E348" s="4" t="n"/>
      <c r="F348" s="14" t="n"/>
      <c r="G348" s="14" t="n"/>
      <c r="H348" s="14" t="n"/>
      <c r="I348" s="15" t="n"/>
      <c r="J348" s="15" t="n"/>
      <c r="K348" s="14" t="n"/>
      <c r="L348" s="4" t="n"/>
      <c r="M348" s="14" t="n"/>
      <c r="N348" s="14" t="n"/>
      <c r="O348" s="14" t="n"/>
      <c r="P348" s="4" t="n"/>
      <c r="Q348" s="4" t="n"/>
      <c r="R348" s="4" t="n"/>
      <c r="S348" s="14" t="n"/>
      <c r="T348" s="15" t="n"/>
      <c r="U348" s="15" t="n"/>
      <c r="V348" s="4" t="n"/>
      <c r="W348" s="4" t="n"/>
    </row>
    <row r="349">
      <c r="A34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49" s="14" t="n"/>
      <c r="C349" s="4" t="n"/>
      <c r="D349" s="14" t="n"/>
      <c r="E349" s="4" t="n"/>
      <c r="F349" s="14" t="n"/>
      <c r="G349" s="14" t="n"/>
      <c r="H349" s="14" t="n"/>
      <c r="I349" s="15" t="n"/>
      <c r="J349" s="15" t="n"/>
      <c r="K349" s="14" t="n"/>
      <c r="L349" s="4" t="n"/>
      <c r="M349" s="14" t="n"/>
      <c r="N349" s="14" t="n"/>
      <c r="O349" s="14" t="n"/>
      <c r="P349" s="4" t="n"/>
      <c r="Q349" s="4" t="n"/>
      <c r="R349" s="4" t="n"/>
      <c r="S349" s="14" t="n"/>
      <c r="T349" s="15" t="n"/>
      <c r="U349" s="15" t="n"/>
      <c r="V349" s="4" t="n"/>
      <c r="W349" s="4" t="n"/>
    </row>
    <row r="350">
      <c r="A35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0" s="14" t="n"/>
      <c r="C350" s="4" t="n"/>
      <c r="D350" s="14" t="n"/>
      <c r="E350" s="4" t="n"/>
      <c r="F350" s="14" t="n"/>
      <c r="G350" s="14" t="n"/>
      <c r="H350" s="14" t="n"/>
      <c r="I350" s="15" t="n"/>
      <c r="J350" s="15" t="n"/>
      <c r="K350" s="14" t="n"/>
      <c r="L350" s="4" t="n"/>
      <c r="M350" s="14" t="n"/>
      <c r="N350" s="14" t="n"/>
      <c r="O350" s="14" t="n"/>
      <c r="P350" s="4" t="n"/>
      <c r="Q350" s="4" t="n"/>
      <c r="R350" s="4" t="n"/>
      <c r="S350" s="14" t="n"/>
      <c r="T350" s="15" t="n"/>
      <c r="U350" s="15" t="n"/>
      <c r="V350" s="4" t="n"/>
      <c r="W350" s="4" t="n"/>
    </row>
    <row r="351">
      <c r="A35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1" s="14" t="n"/>
      <c r="C351" s="4" t="n"/>
      <c r="D351" s="14" t="n"/>
      <c r="E351" s="4" t="n"/>
      <c r="F351" s="14" t="n"/>
      <c r="G351" s="14" t="n"/>
      <c r="H351" s="14" t="n"/>
      <c r="I351" s="15" t="n"/>
      <c r="J351" s="15" t="n"/>
      <c r="K351" s="14" t="n"/>
      <c r="L351" s="4" t="n"/>
      <c r="M351" s="14" t="n"/>
      <c r="N351" s="14" t="n"/>
      <c r="O351" s="14" t="n"/>
      <c r="P351" s="4" t="n"/>
      <c r="Q351" s="4" t="n"/>
      <c r="R351" s="4" t="n"/>
      <c r="S351" s="14" t="n"/>
      <c r="T351" s="15" t="n"/>
      <c r="U351" s="15" t="n"/>
      <c r="V351" s="4" t="n"/>
      <c r="W351" s="4" t="n"/>
    </row>
    <row r="352">
      <c r="A35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2" s="14" t="n"/>
      <c r="C352" s="4" t="n"/>
      <c r="D352" s="14" t="n"/>
      <c r="E352" s="4" t="n"/>
      <c r="F352" s="14" t="n"/>
      <c r="G352" s="14" t="n"/>
      <c r="H352" s="14" t="n"/>
      <c r="I352" s="15" t="n"/>
      <c r="J352" s="15" t="n"/>
      <c r="K352" s="14" t="n"/>
      <c r="L352" s="4" t="n"/>
      <c r="M352" s="14" t="n"/>
      <c r="N352" s="14" t="n"/>
      <c r="O352" s="14" t="n"/>
      <c r="P352" s="4" t="n"/>
      <c r="Q352" s="4" t="n"/>
      <c r="R352" s="4" t="n"/>
      <c r="S352" s="14" t="n"/>
      <c r="T352" s="15" t="n"/>
      <c r="U352" s="15" t="n"/>
      <c r="V352" s="4" t="n"/>
      <c r="W352" s="4" t="n"/>
    </row>
    <row r="353">
      <c r="A35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3" s="14" t="n"/>
      <c r="C353" s="4" t="n"/>
      <c r="D353" s="14" t="n"/>
      <c r="E353" s="4" t="n"/>
      <c r="F353" s="14" t="n"/>
      <c r="G353" s="14" t="n"/>
      <c r="H353" s="14" t="n"/>
      <c r="I353" s="15" t="n"/>
      <c r="J353" s="15" t="n"/>
      <c r="K353" s="14" t="n"/>
      <c r="L353" s="4" t="n"/>
      <c r="M353" s="14" t="n"/>
      <c r="N353" s="14" t="n"/>
      <c r="O353" s="14" t="n"/>
      <c r="P353" s="4" t="n"/>
      <c r="Q353" s="4" t="n"/>
      <c r="R353" s="4" t="n"/>
      <c r="S353" s="14" t="n"/>
      <c r="T353" s="15" t="n"/>
      <c r="U353" s="15" t="n"/>
      <c r="V353" s="4" t="n"/>
      <c r="W353" s="4" t="n"/>
    </row>
    <row r="354">
      <c r="A35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4" s="14" t="n"/>
      <c r="C354" s="4" t="n"/>
      <c r="D354" s="14" t="n"/>
      <c r="E354" s="4" t="n"/>
      <c r="F354" s="14" t="n"/>
      <c r="G354" s="14" t="n"/>
      <c r="H354" s="14" t="n"/>
      <c r="I354" s="15" t="n"/>
      <c r="J354" s="15" t="n"/>
      <c r="K354" s="14" t="n"/>
      <c r="L354" s="4" t="n"/>
      <c r="M354" s="14" t="n"/>
      <c r="N354" s="14" t="n"/>
      <c r="O354" s="14" t="n"/>
      <c r="P354" s="4" t="n"/>
      <c r="Q354" s="4" t="n"/>
      <c r="R354" s="4" t="n"/>
      <c r="S354" s="14" t="n"/>
      <c r="T354" s="15" t="n"/>
      <c r="U354" s="15" t="n"/>
      <c r="V354" s="4" t="n"/>
      <c r="W354" s="4" t="n"/>
    </row>
    <row r="355">
      <c r="A35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5" s="14" t="n"/>
      <c r="C355" s="4" t="n"/>
      <c r="D355" s="14" t="n"/>
      <c r="E355" s="4" t="n"/>
      <c r="F355" s="14" t="n"/>
      <c r="G355" s="14" t="n"/>
      <c r="H355" s="14" t="n"/>
      <c r="I355" s="15" t="n"/>
      <c r="J355" s="15" t="n"/>
      <c r="K355" s="14" t="n"/>
      <c r="L355" s="4" t="n"/>
      <c r="M355" s="14" t="n"/>
      <c r="N355" s="14" t="n"/>
      <c r="O355" s="14" t="n"/>
      <c r="P355" s="4" t="n"/>
      <c r="Q355" s="4" t="n"/>
      <c r="R355" s="4" t="n"/>
      <c r="S355" s="14" t="n"/>
      <c r="T355" s="15" t="n"/>
      <c r="U355" s="15" t="n"/>
      <c r="V355" s="4" t="n"/>
      <c r="W355" s="4" t="n"/>
    </row>
    <row r="356">
      <c r="A35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6" s="14" t="n"/>
      <c r="C356" s="4" t="n"/>
      <c r="D356" s="14" t="n"/>
      <c r="E356" s="4" t="n"/>
      <c r="F356" s="14" t="n"/>
      <c r="G356" s="14" t="n"/>
      <c r="H356" s="14" t="n"/>
      <c r="I356" s="15" t="n"/>
      <c r="J356" s="15" t="n"/>
      <c r="K356" s="14" t="n"/>
      <c r="L356" s="4" t="n"/>
      <c r="M356" s="14" t="n"/>
      <c r="N356" s="14" t="n"/>
      <c r="O356" s="14" t="n"/>
      <c r="P356" s="4" t="n"/>
      <c r="Q356" s="4" t="n"/>
      <c r="R356" s="4" t="n"/>
      <c r="S356" s="14" t="n"/>
      <c r="T356" s="15" t="n"/>
      <c r="U356" s="15" t="n"/>
      <c r="V356" s="4" t="n"/>
      <c r="W356" s="4" t="n"/>
    </row>
    <row r="357">
      <c r="A35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7" s="14" t="n"/>
      <c r="C357" s="4" t="n"/>
      <c r="D357" s="14" t="n"/>
      <c r="E357" s="4" t="n"/>
      <c r="F357" s="14" t="n"/>
      <c r="G357" s="14" t="n"/>
      <c r="H357" s="14" t="n"/>
      <c r="I357" s="15" t="n"/>
      <c r="J357" s="15" t="n"/>
      <c r="K357" s="14" t="n"/>
      <c r="L357" s="4" t="n"/>
      <c r="M357" s="14" t="n"/>
      <c r="N357" s="14" t="n"/>
      <c r="O357" s="14" t="n"/>
      <c r="P357" s="4" t="n"/>
      <c r="Q357" s="4" t="n"/>
      <c r="R357" s="4" t="n"/>
      <c r="S357" s="14" t="n"/>
      <c r="T357" s="15" t="n"/>
      <c r="U357" s="15" t="n"/>
      <c r="V357" s="4" t="n"/>
      <c r="W357" s="4" t="n"/>
    </row>
    <row r="358">
      <c r="A35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8" s="14" t="n"/>
      <c r="C358" s="4" t="n"/>
      <c r="D358" s="14" t="n"/>
      <c r="E358" s="4" t="n"/>
      <c r="F358" s="14" t="n"/>
      <c r="G358" s="14" t="n"/>
      <c r="H358" s="14" t="n"/>
      <c r="I358" s="15" t="n"/>
      <c r="J358" s="15" t="n"/>
      <c r="K358" s="14" t="n"/>
      <c r="L358" s="4" t="n"/>
      <c r="M358" s="14" t="n"/>
      <c r="N358" s="14" t="n"/>
      <c r="O358" s="14" t="n"/>
      <c r="P358" s="4" t="n"/>
      <c r="Q358" s="4" t="n"/>
      <c r="R358" s="4" t="n"/>
      <c r="S358" s="14" t="n"/>
      <c r="T358" s="15" t="n"/>
      <c r="U358" s="15" t="n"/>
      <c r="V358" s="4" t="n"/>
      <c r="W358" s="4" t="n"/>
    </row>
    <row r="359">
      <c r="A35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59" s="14" t="n"/>
      <c r="C359" s="4" t="n"/>
      <c r="D359" s="14" t="n"/>
      <c r="E359" s="4" t="n"/>
      <c r="F359" s="14" t="n"/>
      <c r="G359" s="14" t="n"/>
      <c r="H359" s="14" t="n"/>
      <c r="I359" s="15" t="n"/>
      <c r="J359" s="15" t="n"/>
      <c r="K359" s="14" t="n"/>
      <c r="L359" s="4" t="n"/>
      <c r="M359" s="14" t="n"/>
      <c r="N359" s="14" t="n"/>
      <c r="O359" s="14" t="n"/>
      <c r="P359" s="4" t="n"/>
      <c r="Q359" s="4" t="n"/>
      <c r="R359" s="4" t="n"/>
      <c r="S359" s="14" t="n"/>
      <c r="T359" s="15" t="n"/>
      <c r="U359" s="15" t="n"/>
      <c r="V359" s="4" t="n"/>
      <c r="W359" s="4" t="n"/>
    </row>
    <row r="360">
      <c r="A36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0" s="14" t="n"/>
      <c r="C360" s="4" t="n"/>
      <c r="D360" s="14" t="n"/>
      <c r="E360" s="4" t="n"/>
      <c r="F360" s="14" t="n"/>
      <c r="G360" s="14" t="n"/>
      <c r="H360" s="14" t="n"/>
      <c r="I360" s="15" t="n"/>
      <c r="J360" s="15" t="n"/>
      <c r="K360" s="14" t="n"/>
      <c r="L360" s="4" t="n"/>
      <c r="M360" s="14" t="n"/>
      <c r="N360" s="14" t="n"/>
      <c r="O360" s="14" t="n"/>
      <c r="P360" s="4" t="n"/>
      <c r="Q360" s="4" t="n"/>
      <c r="R360" s="4" t="n"/>
      <c r="S360" s="14" t="n"/>
      <c r="T360" s="15" t="n"/>
      <c r="U360" s="15" t="n"/>
      <c r="V360" s="4" t="n"/>
      <c r="W360" s="4" t="n"/>
    </row>
    <row r="361">
      <c r="A36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1" s="14" t="n"/>
      <c r="C361" s="4" t="n"/>
      <c r="D361" s="14" t="n"/>
      <c r="E361" s="4" t="n"/>
      <c r="F361" s="14" t="n"/>
      <c r="G361" s="14" t="n"/>
      <c r="H361" s="14" t="n"/>
      <c r="I361" s="15" t="n"/>
      <c r="J361" s="15" t="n"/>
      <c r="K361" s="14" t="n"/>
      <c r="L361" s="4" t="n"/>
      <c r="M361" s="14" t="n"/>
      <c r="N361" s="14" t="n"/>
      <c r="O361" s="14" t="n"/>
      <c r="P361" s="4" t="n"/>
      <c r="Q361" s="4" t="n"/>
      <c r="R361" s="4" t="n"/>
      <c r="S361" s="14" t="n"/>
      <c r="T361" s="15" t="n"/>
      <c r="U361" s="15" t="n"/>
      <c r="V361" s="4" t="n"/>
      <c r="W361" s="4" t="n"/>
    </row>
    <row r="362">
      <c r="A36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2" s="14" t="n"/>
      <c r="C362" s="4" t="n"/>
      <c r="D362" s="14" t="n"/>
      <c r="E362" s="4" t="n"/>
      <c r="F362" s="14" t="n"/>
      <c r="G362" s="14" t="n"/>
      <c r="H362" s="14" t="n"/>
      <c r="I362" s="15" t="n"/>
      <c r="J362" s="15" t="n"/>
      <c r="K362" s="14" t="n"/>
      <c r="L362" s="4" t="n"/>
      <c r="M362" s="14" t="n"/>
      <c r="N362" s="14" t="n"/>
      <c r="O362" s="14" t="n"/>
      <c r="P362" s="4" t="n"/>
      <c r="Q362" s="4" t="n"/>
      <c r="R362" s="4" t="n"/>
      <c r="S362" s="14" t="n"/>
      <c r="T362" s="15" t="n"/>
      <c r="U362" s="15" t="n"/>
      <c r="V362" s="4" t="n"/>
      <c r="W362" s="4" t="n"/>
    </row>
    <row r="363">
      <c r="A36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3" s="14" t="n"/>
      <c r="C363" s="4" t="n"/>
      <c r="D363" s="14" t="n"/>
      <c r="E363" s="4" t="n"/>
      <c r="F363" s="14" t="n"/>
      <c r="G363" s="14" t="n"/>
      <c r="H363" s="14" t="n"/>
      <c r="I363" s="15" t="n"/>
      <c r="J363" s="15" t="n"/>
      <c r="K363" s="14" t="n"/>
      <c r="L363" s="4" t="n"/>
      <c r="M363" s="14" t="n"/>
      <c r="N363" s="14" t="n"/>
      <c r="O363" s="14" t="n"/>
      <c r="P363" s="4" t="n"/>
      <c r="Q363" s="4" t="n"/>
      <c r="R363" s="4" t="n"/>
      <c r="S363" s="14" t="n"/>
      <c r="T363" s="15" t="n"/>
      <c r="U363" s="15" t="n"/>
      <c r="V363" s="4" t="n"/>
      <c r="W363" s="4" t="n"/>
    </row>
    <row r="364">
      <c r="A36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4" s="14" t="n"/>
      <c r="C364" s="4" t="n"/>
      <c r="D364" s="14" t="n"/>
      <c r="E364" s="4" t="n"/>
      <c r="F364" s="14" t="n"/>
      <c r="G364" s="14" t="n"/>
      <c r="H364" s="14" t="n"/>
      <c r="I364" s="15" t="n"/>
      <c r="J364" s="15" t="n"/>
      <c r="K364" s="14" t="n"/>
      <c r="L364" s="4" t="n"/>
      <c r="M364" s="14" t="n"/>
      <c r="N364" s="14" t="n"/>
      <c r="O364" s="14" t="n"/>
      <c r="P364" s="4" t="n"/>
      <c r="Q364" s="4" t="n"/>
      <c r="R364" s="4" t="n"/>
      <c r="S364" s="14" t="n"/>
      <c r="T364" s="15" t="n"/>
      <c r="U364" s="15" t="n"/>
      <c r="V364" s="4" t="n"/>
      <c r="W364" s="4" t="n"/>
    </row>
    <row r="365">
      <c r="A36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5" s="14" t="n"/>
      <c r="C365" s="4" t="n"/>
      <c r="D365" s="14" t="n"/>
      <c r="E365" s="4" t="n"/>
      <c r="F365" s="14" t="n"/>
      <c r="G365" s="14" t="n"/>
      <c r="H365" s="14" t="n"/>
      <c r="I365" s="15" t="n"/>
      <c r="J365" s="15" t="n"/>
      <c r="K365" s="14" t="n"/>
      <c r="L365" s="4" t="n"/>
      <c r="M365" s="14" t="n"/>
      <c r="N365" s="14" t="n"/>
      <c r="O365" s="14" t="n"/>
      <c r="P365" s="4" t="n"/>
      <c r="Q365" s="4" t="n"/>
      <c r="R365" s="4" t="n"/>
      <c r="S365" s="14" t="n"/>
      <c r="T365" s="15" t="n"/>
      <c r="U365" s="15" t="n"/>
      <c r="V365" s="4" t="n"/>
      <c r="W365" s="4" t="n"/>
    </row>
    <row r="366">
      <c r="A36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6" s="14" t="n"/>
      <c r="C366" s="4" t="n"/>
      <c r="D366" s="14" t="n"/>
      <c r="E366" s="4" t="n"/>
      <c r="F366" s="14" t="n"/>
      <c r="G366" s="14" t="n"/>
      <c r="H366" s="14" t="n"/>
      <c r="I366" s="15" t="n"/>
      <c r="J366" s="15" t="n"/>
      <c r="K366" s="14" t="n"/>
      <c r="L366" s="4" t="n"/>
      <c r="M366" s="14" t="n"/>
      <c r="N366" s="14" t="n"/>
      <c r="O366" s="14" t="n"/>
      <c r="P366" s="4" t="n"/>
      <c r="Q366" s="4" t="n"/>
      <c r="R366" s="4" t="n"/>
      <c r="S366" s="14" t="n"/>
      <c r="T366" s="15" t="n"/>
      <c r="U366" s="15" t="n"/>
      <c r="V366" s="4" t="n"/>
      <c r="W366" s="4" t="n"/>
    </row>
    <row r="367">
      <c r="A36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7" s="14" t="n"/>
      <c r="C367" s="4" t="n"/>
      <c r="D367" s="14" t="n"/>
      <c r="E367" s="4" t="n"/>
      <c r="F367" s="14" t="n"/>
      <c r="G367" s="14" t="n"/>
      <c r="H367" s="14" t="n"/>
      <c r="I367" s="15" t="n"/>
      <c r="J367" s="15" t="n"/>
      <c r="K367" s="14" t="n"/>
      <c r="L367" s="4" t="n"/>
      <c r="M367" s="14" t="n"/>
      <c r="N367" s="14" t="n"/>
      <c r="O367" s="14" t="n"/>
      <c r="P367" s="4" t="n"/>
      <c r="Q367" s="4" t="n"/>
      <c r="R367" s="4" t="n"/>
      <c r="S367" s="14" t="n"/>
      <c r="T367" s="15" t="n"/>
      <c r="U367" s="15" t="n"/>
      <c r="V367" s="4" t="n"/>
      <c r="W367" s="4" t="n"/>
    </row>
    <row r="368">
      <c r="A36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8" s="14" t="n"/>
      <c r="C368" s="4" t="n"/>
      <c r="D368" s="14" t="n"/>
      <c r="E368" s="4" t="n"/>
      <c r="F368" s="14" t="n"/>
      <c r="G368" s="14" t="n"/>
      <c r="H368" s="14" t="n"/>
      <c r="I368" s="15" t="n"/>
      <c r="J368" s="15" t="n"/>
      <c r="K368" s="14" t="n"/>
      <c r="L368" s="4" t="n"/>
      <c r="M368" s="14" t="n"/>
      <c r="N368" s="14" t="n"/>
      <c r="O368" s="14" t="n"/>
      <c r="P368" s="4" t="n"/>
      <c r="Q368" s="4" t="n"/>
      <c r="R368" s="4" t="n"/>
      <c r="S368" s="14" t="n"/>
      <c r="T368" s="15" t="n"/>
      <c r="U368" s="15" t="n"/>
      <c r="V368" s="4" t="n"/>
      <c r="W368" s="4" t="n"/>
    </row>
    <row r="369">
      <c r="A36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69" s="14" t="n"/>
      <c r="C369" s="4" t="n"/>
      <c r="D369" s="14" t="n"/>
      <c r="E369" s="4" t="n"/>
      <c r="F369" s="14" t="n"/>
      <c r="G369" s="14" t="n"/>
      <c r="H369" s="14" t="n"/>
      <c r="I369" s="15" t="n"/>
      <c r="J369" s="15" t="n"/>
      <c r="K369" s="14" t="n"/>
      <c r="L369" s="4" t="n"/>
      <c r="M369" s="14" t="n"/>
      <c r="N369" s="14" t="n"/>
      <c r="O369" s="14" t="n"/>
      <c r="P369" s="4" t="n"/>
      <c r="Q369" s="4" t="n"/>
      <c r="R369" s="4" t="n"/>
      <c r="S369" s="14" t="n"/>
      <c r="T369" s="15" t="n"/>
      <c r="U369" s="15" t="n"/>
      <c r="V369" s="4" t="n"/>
      <c r="W369" s="4" t="n"/>
    </row>
    <row r="370">
      <c r="A37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0" s="14" t="n"/>
      <c r="C370" s="4" t="n"/>
      <c r="D370" s="14" t="n"/>
      <c r="E370" s="4" t="n"/>
      <c r="F370" s="14" t="n"/>
      <c r="G370" s="14" t="n"/>
      <c r="H370" s="14" t="n"/>
      <c r="I370" s="15" t="n"/>
      <c r="J370" s="15" t="n"/>
      <c r="K370" s="14" t="n"/>
      <c r="L370" s="4" t="n"/>
      <c r="M370" s="14" t="n"/>
      <c r="N370" s="14" t="n"/>
      <c r="O370" s="14" t="n"/>
      <c r="P370" s="4" t="n"/>
      <c r="Q370" s="4" t="n"/>
      <c r="R370" s="4" t="n"/>
      <c r="S370" s="14" t="n"/>
      <c r="T370" s="15" t="n"/>
      <c r="U370" s="15" t="n"/>
      <c r="V370" s="4" t="n"/>
      <c r="W370" s="4" t="n"/>
    </row>
    <row r="371">
      <c r="A37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1" s="14" t="n"/>
      <c r="C371" s="4" t="n"/>
      <c r="D371" s="14" t="n"/>
      <c r="E371" s="4" t="n"/>
      <c r="F371" s="14" t="n"/>
      <c r="G371" s="14" t="n"/>
      <c r="H371" s="14" t="n"/>
      <c r="I371" s="15" t="n"/>
      <c r="J371" s="15" t="n"/>
      <c r="K371" s="14" t="n"/>
      <c r="L371" s="4" t="n"/>
      <c r="M371" s="14" t="n"/>
      <c r="N371" s="14" t="n"/>
      <c r="O371" s="14" t="n"/>
      <c r="P371" s="4" t="n"/>
      <c r="Q371" s="4" t="n"/>
      <c r="R371" s="4" t="n"/>
      <c r="S371" s="14" t="n"/>
      <c r="T371" s="15" t="n"/>
      <c r="U371" s="15" t="n"/>
      <c r="V371" s="4" t="n"/>
      <c r="W371" s="4" t="n"/>
    </row>
    <row r="372">
      <c r="A37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2" s="14" t="n"/>
      <c r="C372" s="4" t="n"/>
      <c r="D372" s="14" t="n"/>
      <c r="E372" s="4" t="n"/>
      <c r="F372" s="14" t="n"/>
      <c r="G372" s="14" t="n"/>
      <c r="H372" s="14" t="n"/>
      <c r="I372" s="15" t="n"/>
      <c r="J372" s="15" t="n"/>
      <c r="K372" s="14" t="n"/>
      <c r="L372" s="4" t="n"/>
      <c r="M372" s="14" t="n"/>
      <c r="N372" s="14" t="n"/>
      <c r="O372" s="14" t="n"/>
      <c r="P372" s="4" t="n"/>
      <c r="Q372" s="4" t="n"/>
      <c r="R372" s="4" t="n"/>
      <c r="S372" s="14" t="n"/>
      <c r="T372" s="15" t="n"/>
      <c r="U372" s="15" t="n"/>
      <c r="V372" s="4" t="n"/>
      <c r="W372" s="4" t="n"/>
    </row>
    <row r="373">
      <c r="A37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3" s="14" t="n"/>
      <c r="C373" s="4" t="n"/>
      <c r="D373" s="14" t="n"/>
      <c r="E373" s="4" t="n"/>
      <c r="F373" s="14" t="n"/>
      <c r="G373" s="14" t="n"/>
      <c r="H373" s="14" t="n"/>
      <c r="I373" s="15" t="n"/>
      <c r="J373" s="15" t="n"/>
      <c r="K373" s="14" t="n"/>
      <c r="L373" s="4" t="n"/>
      <c r="M373" s="14" t="n"/>
      <c r="N373" s="14" t="n"/>
      <c r="O373" s="14" t="n"/>
      <c r="P373" s="4" t="n"/>
      <c r="Q373" s="4" t="n"/>
      <c r="R373" s="4" t="n"/>
      <c r="S373" s="14" t="n"/>
      <c r="T373" s="15" t="n"/>
      <c r="U373" s="15" t="n"/>
      <c r="V373" s="4" t="n"/>
      <c r="W373" s="4" t="n"/>
    </row>
    <row r="374">
      <c r="A37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4" s="14" t="n"/>
      <c r="C374" s="4" t="n"/>
      <c r="D374" s="14" t="n"/>
      <c r="E374" s="4" t="n"/>
      <c r="F374" s="14" t="n"/>
      <c r="G374" s="14" t="n"/>
      <c r="H374" s="14" t="n"/>
      <c r="I374" s="15" t="n"/>
      <c r="J374" s="15" t="n"/>
      <c r="K374" s="14" t="n"/>
      <c r="L374" s="4" t="n"/>
      <c r="M374" s="14" t="n"/>
      <c r="N374" s="14" t="n"/>
      <c r="O374" s="14" t="n"/>
      <c r="P374" s="4" t="n"/>
      <c r="Q374" s="4" t="n"/>
      <c r="R374" s="4" t="n"/>
      <c r="S374" s="14" t="n"/>
      <c r="T374" s="15" t="n"/>
      <c r="U374" s="15" t="n"/>
      <c r="V374" s="4" t="n"/>
      <c r="W374" s="4" t="n"/>
    </row>
    <row r="375">
      <c r="A37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5" s="14" t="n"/>
      <c r="C375" s="4" t="n"/>
      <c r="D375" s="14" t="n"/>
      <c r="E375" s="4" t="n"/>
      <c r="F375" s="14" t="n"/>
      <c r="G375" s="14" t="n"/>
      <c r="H375" s="14" t="n"/>
      <c r="I375" s="15" t="n"/>
      <c r="J375" s="15" t="n"/>
      <c r="K375" s="14" t="n"/>
      <c r="L375" s="4" t="n"/>
      <c r="M375" s="14" t="n"/>
      <c r="N375" s="14" t="n"/>
      <c r="O375" s="14" t="n"/>
      <c r="P375" s="4" t="n"/>
      <c r="Q375" s="4" t="n"/>
      <c r="R375" s="4" t="n"/>
      <c r="S375" s="14" t="n"/>
      <c r="T375" s="15" t="n"/>
      <c r="U375" s="15" t="n"/>
      <c r="V375" s="4" t="n"/>
      <c r="W375" s="4" t="n"/>
    </row>
    <row r="376">
      <c r="A37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6" s="14" t="n"/>
      <c r="C376" s="4" t="n"/>
      <c r="D376" s="14" t="n"/>
      <c r="E376" s="4" t="n"/>
      <c r="F376" s="14" t="n"/>
      <c r="G376" s="14" t="n"/>
      <c r="H376" s="14" t="n"/>
      <c r="I376" s="15" t="n"/>
      <c r="J376" s="15" t="n"/>
      <c r="K376" s="14" t="n"/>
      <c r="L376" s="4" t="n"/>
      <c r="M376" s="14" t="n"/>
      <c r="N376" s="14" t="n"/>
      <c r="O376" s="14" t="n"/>
      <c r="P376" s="4" t="n"/>
      <c r="Q376" s="4" t="n"/>
      <c r="R376" s="4" t="n"/>
      <c r="S376" s="14" t="n"/>
      <c r="T376" s="15" t="n"/>
      <c r="U376" s="15" t="n"/>
      <c r="V376" s="4" t="n"/>
      <c r="W376" s="4" t="n"/>
    </row>
    <row r="377">
      <c r="A37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7" s="14" t="n"/>
      <c r="C377" s="4" t="n"/>
      <c r="D377" s="14" t="n"/>
      <c r="E377" s="4" t="n"/>
      <c r="F377" s="14" t="n"/>
      <c r="G377" s="14" t="n"/>
      <c r="H377" s="14" t="n"/>
      <c r="I377" s="15" t="n"/>
      <c r="J377" s="15" t="n"/>
      <c r="K377" s="14" t="n"/>
      <c r="L377" s="4" t="n"/>
      <c r="M377" s="14" t="n"/>
      <c r="N377" s="14" t="n"/>
      <c r="O377" s="14" t="n"/>
      <c r="P377" s="4" t="n"/>
      <c r="Q377" s="4" t="n"/>
      <c r="R377" s="4" t="n"/>
      <c r="S377" s="14" t="n"/>
      <c r="T377" s="15" t="n"/>
      <c r="U377" s="15" t="n"/>
      <c r="V377" s="4" t="n"/>
      <c r="W377" s="4" t="n"/>
    </row>
    <row r="378">
      <c r="A37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8" s="14" t="n"/>
      <c r="C378" s="4" t="n"/>
      <c r="D378" s="14" t="n"/>
      <c r="E378" s="4" t="n"/>
      <c r="F378" s="14" t="n"/>
      <c r="G378" s="14" t="n"/>
      <c r="H378" s="14" t="n"/>
      <c r="I378" s="15" t="n"/>
      <c r="J378" s="15" t="n"/>
      <c r="K378" s="14" t="n"/>
      <c r="L378" s="4" t="n"/>
      <c r="M378" s="14" t="n"/>
      <c r="N378" s="14" t="n"/>
      <c r="O378" s="14" t="n"/>
      <c r="P378" s="4" t="n"/>
      <c r="Q378" s="4" t="n"/>
      <c r="R378" s="4" t="n"/>
      <c r="S378" s="14" t="n"/>
      <c r="T378" s="15" t="n"/>
      <c r="U378" s="15" t="n"/>
      <c r="V378" s="4" t="n"/>
      <c r="W378" s="4" t="n"/>
    </row>
    <row r="379">
      <c r="A37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79" s="14" t="n"/>
      <c r="C379" s="4" t="n"/>
      <c r="D379" s="14" t="n"/>
      <c r="E379" s="4" t="n"/>
      <c r="F379" s="14" t="n"/>
      <c r="G379" s="14" t="n"/>
      <c r="H379" s="14" t="n"/>
      <c r="I379" s="15" t="n"/>
      <c r="J379" s="15" t="n"/>
      <c r="K379" s="14" t="n"/>
      <c r="L379" s="4" t="n"/>
      <c r="M379" s="14" t="n"/>
      <c r="N379" s="14" t="n"/>
      <c r="O379" s="14" t="n"/>
      <c r="P379" s="4" t="n"/>
      <c r="Q379" s="4" t="n"/>
      <c r="R379" s="4" t="n"/>
      <c r="S379" s="14" t="n"/>
      <c r="T379" s="15" t="n"/>
      <c r="U379" s="15" t="n"/>
      <c r="V379" s="4" t="n"/>
      <c r="W379" s="4" t="n"/>
    </row>
    <row r="380">
      <c r="A38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0" s="14" t="n"/>
      <c r="C380" s="4" t="n"/>
      <c r="D380" s="14" t="n"/>
      <c r="E380" s="4" t="n"/>
      <c r="F380" s="14" t="n"/>
      <c r="G380" s="14" t="n"/>
      <c r="H380" s="14" t="n"/>
      <c r="I380" s="15" t="n"/>
      <c r="J380" s="15" t="n"/>
      <c r="K380" s="14" t="n"/>
      <c r="L380" s="4" t="n"/>
      <c r="M380" s="14" t="n"/>
      <c r="N380" s="14" t="n"/>
      <c r="O380" s="14" t="n"/>
      <c r="P380" s="4" t="n"/>
      <c r="Q380" s="4" t="n"/>
      <c r="R380" s="4" t="n"/>
      <c r="S380" s="14" t="n"/>
      <c r="T380" s="15" t="n"/>
      <c r="U380" s="15" t="n"/>
      <c r="V380" s="4" t="n"/>
      <c r="W380" s="4" t="n"/>
    </row>
    <row r="381">
      <c r="A38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1" s="14" t="n"/>
      <c r="C381" s="4" t="n"/>
      <c r="D381" s="14" t="n"/>
      <c r="E381" s="4" t="n"/>
      <c r="F381" s="14" t="n"/>
      <c r="G381" s="14" t="n"/>
      <c r="H381" s="14" t="n"/>
      <c r="I381" s="15" t="n"/>
      <c r="J381" s="15" t="n"/>
      <c r="K381" s="14" t="n"/>
      <c r="L381" s="4" t="n"/>
      <c r="M381" s="14" t="n"/>
      <c r="N381" s="14" t="n"/>
      <c r="O381" s="14" t="n"/>
      <c r="P381" s="4" t="n"/>
      <c r="Q381" s="4" t="n"/>
      <c r="R381" s="4" t="n"/>
      <c r="S381" s="14" t="n"/>
      <c r="T381" s="15" t="n"/>
      <c r="U381" s="15" t="n"/>
      <c r="V381" s="4" t="n"/>
      <c r="W381" s="4" t="n"/>
    </row>
    <row r="382">
      <c r="A38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2" s="14" t="n"/>
      <c r="C382" s="4" t="n"/>
      <c r="D382" s="14" t="n"/>
      <c r="E382" s="4" t="n"/>
      <c r="F382" s="14" t="n"/>
      <c r="G382" s="14" t="n"/>
      <c r="H382" s="14" t="n"/>
      <c r="I382" s="15" t="n"/>
      <c r="J382" s="15" t="n"/>
      <c r="K382" s="14" t="n"/>
      <c r="L382" s="4" t="n"/>
      <c r="M382" s="14" t="n"/>
      <c r="N382" s="14" t="n"/>
      <c r="O382" s="14" t="n"/>
      <c r="P382" s="4" t="n"/>
      <c r="Q382" s="4" t="n"/>
      <c r="R382" s="4" t="n"/>
      <c r="S382" s="14" t="n"/>
      <c r="T382" s="15" t="n"/>
      <c r="U382" s="15" t="n"/>
      <c r="V382" s="4" t="n"/>
      <c r="W382" s="4" t="n"/>
    </row>
    <row r="383">
      <c r="A38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3" s="14" t="n"/>
      <c r="C383" s="4" t="n"/>
      <c r="D383" s="14" t="n"/>
      <c r="E383" s="4" t="n"/>
      <c r="F383" s="14" t="n"/>
      <c r="G383" s="14" t="n"/>
      <c r="H383" s="14" t="n"/>
      <c r="I383" s="15" t="n"/>
      <c r="J383" s="15" t="n"/>
      <c r="K383" s="14" t="n"/>
      <c r="L383" s="4" t="n"/>
      <c r="M383" s="14" t="n"/>
      <c r="N383" s="14" t="n"/>
      <c r="O383" s="14" t="n"/>
      <c r="P383" s="4" t="n"/>
      <c r="Q383" s="4" t="n"/>
      <c r="R383" s="4" t="n"/>
      <c r="S383" s="14" t="n"/>
      <c r="T383" s="15" t="n"/>
      <c r="U383" s="15" t="n"/>
      <c r="V383" s="4" t="n"/>
      <c r="W383" s="4" t="n"/>
    </row>
    <row r="384">
      <c r="A38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4" s="14" t="n"/>
      <c r="C384" s="4" t="n"/>
      <c r="D384" s="14" t="n"/>
      <c r="E384" s="4" t="n"/>
      <c r="F384" s="14" t="n"/>
      <c r="G384" s="14" t="n"/>
      <c r="H384" s="14" t="n"/>
      <c r="I384" s="15" t="n"/>
      <c r="J384" s="15" t="n"/>
      <c r="K384" s="14" t="n"/>
      <c r="L384" s="4" t="n"/>
      <c r="M384" s="14" t="n"/>
      <c r="N384" s="14" t="n"/>
      <c r="O384" s="14" t="n"/>
      <c r="P384" s="4" t="n"/>
      <c r="Q384" s="4" t="n"/>
      <c r="R384" s="4" t="n"/>
      <c r="S384" s="14" t="n"/>
      <c r="T384" s="15" t="n"/>
      <c r="U384" s="15" t="n"/>
      <c r="V384" s="4" t="n"/>
      <c r="W384" s="4" t="n"/>
    </row>
    <row r="385">
      <c r="A38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5" s="14" t="n"/>
      <c r="C385" s="4" t="n"/>
      <c r="D385" s="14" t="n"/>
      <c r="E385" s="4" t="n"/>
      <c r="F385" s="14" t="n"/>
      <c r="G385" s="14" t="n"/>
      <c r="H385" s="14" t="n"/>
      <c r="I385" s="15" t="n"/>
      <c r="J385" s="15" t="n"/>
      <c r="K385" s="14" t="n"/>
      <c r="L385" s="4" t="n"/>
      <c r="M385" s="14" t="n"/>
      <c r="N385" s="14" t="n"/>
      <c r="O385" s="14" t="n"/>
      <c r="P385" s="4" t="n"/>
      <c r="Q385" s="4" t="n"/>
      <c r="R385" s="4" t="n"/>
      <c r="S385" s="14" t="n"/>
      <c r="T385" s="15" t="n"/>
      <c r="U385" s="15" t="n"/>
      <c r="V385" s="4" t="n"/>
      <c r="W385" s="4" t="n"/>
    </row>
    <row r="386">
      <c r="A38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6" s="14" t="n"/>
      <c r="C386" s="4" t="n"/>
      <c r="D386" s="14" t="n"/>
      <c r="E386" s="4" t="n"/>
      <c r="F386" s="14" t="n"/>
      <c r="G386" s="14" t="n"/>
      <c r="H386" s="14" t="n"/>
      <c r="I386" s="15" t="n"/>
      <c r="J386" s="15" t="n"/>
      <c r="K386" s="14" t="n"/>
      <c r="L386" s="4" t="n"/>
      <c r="M386" s="14" t="n"/>
      <c r="N386" s="14" t="n"/>
      <c r="O386" s="14" t="n"/>
      <c r="P386" s="4" t="n"/>
      <c r="Q386" s="4" t="n"/>
      <c r="R386" s="4" t="n"/>
      <c r="S386" s="14" t="n"/>
      <c r="T386" s="15" t="n"/>
      <c r="U386" s="15" t="n"/>
      <c r="V386" s="4" t="n"/>
      <c r="W386" s="4" t="n"/>
    </row>
    <row r="387">
      <c r="A38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7" s="14" t="n"/>
      <c r="C387" s="4" t="n"/>
      <c r="D387" s="14" t="n"/>
      <c r="E387" s="4" t="n"/>
      <c r="F387" s="14" t="n"/>
      <c r="G387" s="14" t="n"/>
      <c r="H387" s="14" t="n"/>
      <c r="I387" s="15" t="n"/>
      <c r="J387" s="15" t="n"/>
      <c r="K387" s="14" t="n"/>
      <c r="L387" s="4" t="n"/>
      <c r="M387" s="14" t="n"/>
      <c r="N387" s="14" t="n"/>
      <c r="O387" s="14" t="n"/>
      <c r="P387" s="4" t="n"/>
      <c r="Q387" s="4" t="n"/>
      <c r="R387" s="4" t="n"/>
      <c r="S387" s="14" t="n"/>
      <c r="T387" s="15" t="n"/>
      <c r="U387" s="15" t="n"/>
      <c r="V387" s="4" t="n"/>
      <c r="W387" s="4" t="n"/>
    </row>
    <row r="388">
      <c r="A38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8" s="14" t="n"/>
      <c r="C388" s="4" t="n"/>
      <c r="D388" s="14" t="n"/>
      <c r="E388" s="4" t="n"/>
      <c r="F388" s="14" t="n"/>
      <c r="G388" s="14" t="n"/>
      <c r="H388" s="14" t="n"/>
      <c r="I388" s="15" t="n"/>
      <c r="J388" s="15" t="n"/>
      <c r="K388" s="14" t="n"/>
      <c r="L388" s="4" t="n"/>
      <c r="M388" s="14" t="n"/>
      <c r="N388" s="14" t="n"/>
      <c r="O388" s="14" t="n"/>
      <c r="P388" s="4" t="n"/>
      <c r="Q388" s="4" t="n"/>
      <c r="R388" s="4" t="n"/>
      <c r="S388" s="14" t="n"/>
      <c r="T388" s="15" t="n"/>
      <c r="U388" s="15" t="n"/>
      <c r="V388" s="4" t="n"/>
      <c r="W388" s="4" t="n"/>
    </row>
    <row r="389">
      <c r="A38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89" s="14" t="n"/>
      <c r="C389" s="4" t="n"/>
      <c r="D389" s="14" t="n"/>
      <c r="E389" s="4" t="n"/>
      <c r="F389" s="14" t="n"/>
      <c r="G389" s="14" t="n"/>
      <c r="H389" s="14" t="n"/>
      <c r="I389" s="15" t="n"/>
      <c r="J389" s="15" t="n"/>
      <c r="K389" s="14" t="n"/>
      <c r="L389" s="4" t="n"/>
      <c r="M389" s="14" t="n"/>
      <c r="N389" s="14" t="n"/>
      <c r="O389" s="14" t="n"/>
      <c r="P389" s="4" t="n"/>
      <c r="Q389" s="4" t="n"/>
      <c r="R389" s="4" t="n"/>
      <c r="S389" s="14" t="n"/>
      <c r="T389" s="15" t="n"/>
      <c r="U389" s="15" t="n"/>
      <c r="V389" s="4" t="n"/>
      <c r="W389" s="4" t="n"/>
    </row>
    <row r="390">
      <c r="A39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0" s="14" t="n"/>
      <c r="C390" s="4" t="n"/>
      <c r="D390" s="14" t="n"/>
      <c r="E390" s="4" t="n"/>
      <c r="F390" s="14" t="n"/>
      <c r="G390" s="14" t="n"/>
      <c r="H390" s="14" t="n"/>
      <c r="I390" s="15" t="n"/>
      <c r="J390" s="15" t="n"/>
      <c r="K390" s="14" t="n"/>
      <c r="L390" s="4" t="n"/>
      <c r="M390" s="14" t="n"/>
      <c r="N390" s="14" t="n"/>
      <c r="O390" s="14" t="n"/>
      <c r="P390" s="4" t="n"/>
      <c r="Q390" s="4" t="n"/>
      <c r="R390" s="4" t="n"/>
      <c r="S390" s="14" t="n"/>
      <c r="T390" s="15" t="n"/>
      <c r="U390" s="15" t="n"/>
      <c r="V390" s="4" t="n"/>
      <c r="W390" s="4" t="n"/>
    </row>
    <row r="391">
      <c r="A39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1" s="14" t="n"/>
      <c r="C391" s="4" t="n"/>
      <c r="D391" s="14" t="n"/>
      <c r="E391" s="4" t="n"/>
      <c r="F391" s="14" t="n"/>
      <c r="G391" s="14" t="n"/>
      <c r="H391" s="14" t="n"/>
      <c r="I391" s="15" t="n"/>
      <c r="J391" s="15" t="n"/>
      <c r="K391" s="14" t="n"/>
      <c r="L391" s="4" t="n"/>
      <c r="M391" s="14" t="n"/>
      <c r="N391" s="14" t="n"/>
      <c r="O391" s="14" t="n"/>
      <c r="P391" s="4" t="n"/>
      <c r="Q391" s="4" t="n"/>
      <c r="R391" s="4" t="n"/>
      <c r="S391" s="14" t="n"/>
      <c r="T391" s="15" t="n"/>
      <c r="U391" s="15" t="n"/>
      <c r="V391" s="4" t="n"/>
      <c r="W391" s="4" t="n"/>
    </row>
    <row r="392">
      <c r="A39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2" s="14" t="n"/>
      <c r="C392" s="4" t="n"/>
      <c r="D392" s="14" t="n"/>
      <c r="E392" s="4" t="n"/>
      <c r="F392" s="14" t="n"/>
      <c r="G392" s="14" t="n"/>
      <c r="H392" s="14" t="n"/>
      <c r="I392" s="15" t="n"/>
      <c r="J392" s="15" t="n"/>
      <c r="K392" s="14" t="n"/>
      <c r="L392" s="4" t="n"/>
      <c r="M392" s="14" t="n"/>
      <c r="N392" s="14" t="n"/>
      <c r="O392" s="14" t="n"/>
      <c r="P392" s="4" t="n"/>
      <c r="Q392" s="4" t="n"/>
      <c r="R392" s="4" t="n"/>
      <c r="S392" s="14" t="n"/>
      <c r="T392" s="15" t="n"/>
      <c r="U392" s="15" t="n"/>
      <c r="V392" s="4" t="n"/>
      <c r="W392" s="4" t="n"/>
    </row>
    <row r="393">
      <c r="A39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3" s="14" t="n"/>
      <c r="C393" s="4" t="n"/>
      <c r="D393" s="14" t="n"/>
      <c r="E393" s="4" t="n"/>
      <c r="F393" s="14" t="n"/>
      <c r="G393" s="14" t="n"/>
      <c r="H393" s="14" t="n"/>
      <c r="I393" s="15" t="n"/>
      <c r="J393" s="15" t="n"/>
      <c r="K393" s="14" t="n"/>
      <c r="L393" s="4" t="n"/>
      <c r="M393" s="14" t="n"/>
      <c r="N393" s="14" t="n"/>
      <c r="O393" s="14" t="n"/>
      <c r="P393" s="4" t="n"/>
      <c r="Q393" s="4" t="n"/>
      <c r="R393" s="4" t="n"/>
      <c r="S393" s="14" t="n"/>
      <c r="T393" s="15" t="n"/>
      <c r="U393" s="15" t="n"/>
      <c r="V393" s="4" t="n"/>
      <c r="W393" s="4" t="n"/>
    </row>
    <row r="394">
      <c r="A39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4" s="14" t="n"/>
      <c r="C394" s="4" t="n"/>
      <c r="D394" s="14" t="n"/>
      <c r="E394" s="4" t="n"/>
      <c r="F394" s="14" t="n"/>
      <c r="G394" s="14" t="n"/>
      <c r="H394" s="14" t="n"/>
      <c r="I394" s="15" t="n"/>
      <c r="J394" s="15" t="n"/>
      <c r="K394" s="14" t="n"/>
      <c r="L394" s="4" t="n"/>
      <c r="M394" s="14" t="n"/>
      <c r="N394" s="14" t="n"/>
      <c r="O394" s="14" t="n"/>
      <c r="P394" s="4" t="n"/>
      <c r="Q394" s="4" t="n"/>
      <c r="R394" s="4" t="n"/>
      <c r="S394" s="14" t="n"/>
      <c r="T394" s="15" t="n"/>
      <c r="U394" s="15" t="n"/>
      <c r="V394" s="4" t="n"/>
      <c r="W394" s="4" t="n"/>
    </row>
    <row r="395">
      <c r="A39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5" s="14" t="n"/>
      <c r="C395" s="4" t="n"/>
      <c r="D395" s="14" t="n"/>
      <c r="E395" s="4" t="n"/>
      <c r="F395" s="14" t="n"/>
      <c r="G395" s="14" t="n"/>
      <c r="H395" s="14" t="n"/>
      <c r="I395" s="15" t="n"/>
      <c r="J395" s="15" t="n"/>
      <c r="K395" s="14" t="n"/>
      <c r="L395" s="4" t="n"/>
      <c r="M395" s="14" t="n"/>
      <c r="N395" s="14" t="n"/>
      <c r="O395" s="14" t="n"/>
      <c r="P395" s="4" t="n"/>
      <c r="Q395" s="4" t="n"/>
      <c r="R395" s="4" t="n"/>
      <c r="S395" s="14" t="n"/>
      <c r="T395" s="15" t="n"/>
      <c r="U395" s="15" t="n"/>
      <c r="V395" s="4" t="n"/>
      <c r="W395" s="4" t="n"/>
    </row>
    <row r="396">
      <c r="A39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6" s="14" t="n"/>
      <c r="C396" s="4" t="n"/>
      <c r="D396" s="14" t="n"/>
      <c r="E396" s="4" t="n"/>
      <c r="F396" s="14" t="n"/>
      <c r="G396" s="14" t="n"/>
      <c r="H396" s="14" t="n"/>
      <c r="I396" s="15" t="n"/>
      <c r="J396" s="15" t="n"/>
      <c r="K396" s="14" t="n"/>
      <c r="L396" s="4" t="n"/>
      <c r="M396" s="14" t="n"/>
      <c r="N396" s="14" t="n"/>
      <c r="O396" s="14" t="n"/>
      <c r="P396" s="4" t="n"/>
      <c r="Q396" s="4" t="n"/>
      <c r="R396" s="4" t="n"/>
      <c r="S396" s="14" t="n"/>
      <c r="T396" s="15" t="n"/>
      <c r="U396" s="15" t="n"/>
      <c r="V396" s="4" t="n"/>
      <c r="W396" s="4" t="n"/>
    </row>
    <row r="397">
      <c r="A39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7" s="14" t="n"/>
      <c r="C397" s="4" t="n"/>
      <c r="D397" s="14" t="n"/>
      <c r="E397" s="4" t="n"/>
      <c r="F397" s="14" t="n"/>
      <c r="G397" s="14" t="n"/>
      <c r="H397" s="14" t="n"/>
      <c r="I397" s="15" t="n"/>
      <c r="J397" s="15" t="n"/>
      <c r="K397" s="14" t="n"/>
      <c r="L397" s="4" t="n"/>
      <c r="M397" s="14" t="n"/>
      <c r="N397" s="14" t="n"/>
      <c r="O397" s="14" t="n"/>
      <c r="P397" s="4" t="n"/>
      <c r="Q397" s="4" t="n"/>
      <c r="R397" s="4" t="n"/>
      <c r="S397" s="14" t="n"/>
      <c r="T397" s="15" t="n"/>
      <c r="U397" s="15" t="n"/>
      <c r="V397" s="4" t="n"/>
      <c r="W397" s="4" t="n"/>
    </row>
    <row r="398">
      <c r="A39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8" s="14" t="n"/>
      <c r="C398" s="4" t="n"/>
      <c r="D398" s="14" t="n"/>
      <c r="E398" s="4" t="n"/>
      <c r="F398" s="14" t="n"/>
      <c r="G398" s="14" t="n"/>
      <c r="H398" s="14" t="n"/>
      <c r="I398" s="15" t="n"/>
      <c r="J398" s="15" t="n"/>
      <c r="K398" s="14" t="n"/>
      <c r="L398" s="4" t="n"/>
      <c r="M398" s="14" t="n"/>
      <c r="N398" s="14" t="n"/>
      <c r="O398" s="14" t="n"/>
      <c r="P398" s="4" t="n"/>
      <c r="Q398" s="4" t="n"/>
      <c r="R398" s="4" t="n"/>
      <c r="S398" s="14" t="n"/>
      <c r="T398" s="15" t="n"/>
      <c r="U398" s="15" t="n"/>
      <c r="V398" s="4" t="n"/>
      <c r="W398" s="4" t="n"/>
    </row>
    <row r="399">
      <c r="A39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399" s="14" t="n"/>
      <c r="C399" s="4" t="n"/>
      <c r="D399" s="14" t="n"/>
      <c r="E399" s="4" t="n"/>
      <c r="F399" s="14" t="n"/>
      <c r="G399" s="14" t="n"/>
      <c r="H399" s="14" t="n"/>
      <c r="I399" s="15" t="n"/>
      <c r="J399" s="15" t="n"/>
      <c r="K399" s="14" t="n"/>
      <c r="L399" s="4" t="n"/>
      <c r="M399" s="14" t="n"/>
      <c r="N399" s="14" t="n"/>
      <c r="O399" s="14" t="n"/>
      <c r="P399" s="4" t="n"/>
      <c r="Q399" s="4" t="n"/>
      <c r="R399" s="4" t="n"/>
      <c r="S399" s="14" t="n"/>
      <c r="T399" s="15" t="n"/>
      <c r="U399" s="15" t="n"/>
      <c r="V399" s="4" t="n"/>
      <c r="W399" s="4" t="n"/>
    </row>
    <row r="400">
      <c r="A40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0" s="14" t="n"/>
      <c r="C400" s="4" t="n"/>
      <c r="D400" s="14" t="n"/>
      <c r="E400" s="4" t="n"/>
      <c r="F400" s="14" t="n"/>
      <c r="G400" s="14" t="n"/>
      <c r="H400" s="14" t="n"/>
      <c r="I400" s="15" t="n"/>
      <c r="J400" s="15" t="n"/>
      <c r="K400" s="14" t="n"/>
      <c r="L400" s="4" t="n"/>
      <c r="M400" s="14" t="n"/>
      <c r="N400" s="14" t="n"/>
      <c r="O400" s="14" t="n"/>
      <c r="P400" s="4" t="n"/>
      <c r="Q400" s="4" t="n"/>
      <c r="R400" s="4" t="n"/>
      <c r="S400" s="14" t="n"/>
      <c r="T400" s="15" t="n"/>
      <c r="U400" s="15" t="n"/>
      <c r="V400" s="4" t="n"/>
      <c r="W400" s="4" t="n"/>
    </row>
    <row r="401">
      <c r="A40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1" s="14" t="n"/>
      <c r="C401" s="4" t="n"/>
      <c r="D401" s="14" t="n"/>
      <c r="E401" s="4" t="n"/>
      <c r="F401" s="14" t="n"/>
      <c r="G401" s="14" t="n"/>
      <c r="H401" s="14" t="n"/>
      <c r="I401" s="15" t="n"/>
      <c r="J401" s="15" t="n"/>
      <c r="K401" s="14" t="n"/>
      <c r="L401" s="4" t="n"/>
      <c r="M401" s="14" t="n"/>
      <c r="N401" s="14" t="n"/>
      <c r="O401" s="14" t="n"/>
      <c r="P401" s="4" t="n"/>
      <c r="Q401" s="4" t="n"/>
      <c r="R401" s="4" t="n"/>
      <c r="S401" s="14" t="n"/>
      <c r="T401" s="15" t="n"/>
      <c r="U401" s="15" t="n"/>
      <c r="V401" s="4" t="n"/>
      <c r="W401" s="4" t="n"/>
    </row>
    <row r="402">
      <c r="A40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2" s="14" t="n"/>
      <c r="C402" s="4" t="n"/>
      <c r="D402" s="14" t="n"/>
      <c r="E402" s="4" t="n"/>
      <c r="F402" s="14" t="n"/>
      <c r="G402" s="14" t="n"/>
      <c r="H402" s="14" t="n"/>
      <c r="I402" s="15" t="n"/>
      <c r="J402" s="15" t="n"/>
      <c r="K402" s="14" t="n"/>
      <c r="L402" s="4" t="n"/>
      <c r="M402" s="14" t="n"/>
      <c r="N402" s="14" t="n"/>
      <c r="O402" s="14" t="n"/>
      <c r="P402" s="4" t="n"/>
      <c r="Q402" s="4" t="n"/>
      <c r="R402" s="4" t="n"/>
      <c r="S402" s="14" t="n"/>
      <c r="T402" s="15" t="n"/>
      <c r="U402" s="15" t="n"/>
      <c r="V402" s="4" t="n"/>
      <c r="W402" s="4" t="n"/>
    </row>
    <row r="403">
      <c r="A40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3" s="14" t="n"/>
      <c r="C403" s="4" t="n"/>
      <c r="D403" s="14" t="n"/>
      <c r="E403" s="4" t="n"/>
      <c r="F403" s="14" t="n"/>
      <c r="G403" s="14" t="n"/>
      <c r="H403" s="14" t="n"/>
      <c r="I403" s="15" t="n"/>
      <c r="J403" s="15" t="n"/>
      <c r="K403" s="14" t="n"/>
      <c r="L403" s="4" t="n"/>
      <c r="M403" s="14" t="n"/>
      <c r="N403" s="14" t="n"/>
      <c r="O403" s="14" t="n"/>
      <c r="P403" s="4" t="n"/>
      <c r="Q403" s="4" t="n"/>
      <c r="R403" s="4" t="n"/>
      <c r="S403" s="14" t="n"/>
      <c r="T403" s="15" t="n"/>
      <c r="U403" s="15" t="n"/>
      <c r="V403" s="4" t="n"/>
      <c r="W403" s="4" t="n"/>
    </row>
    <row r="404">
      <c r="A40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4" s="14" t="n"/>
      <c r="C404" s="4" t="n"/>
      <c r="D404" s="14" t="n"/>
      <c r="E404" s="4" t="n"/>
      <c r="F404" s="14" t="n"/>
      <c r="G404" s="14" t="n"/>
      <c r="H404" s="14" t="n"/>
      <c r="I404" s="15" t="n"/>
      <c r="J404" s="15" t="n"/>
      <c r="K404" s="14" t="n"/>
      <c r="L404" s="4" t="n"/>
      <c r="M404" s="14" t="n"/>
      <c r="N404" s="14" t="n"/>
      <c r="O404" s="14" t="n"/>
      <c r="P404" s="4" t="n"/>
      <c r="Q404" s="4" t="n"/>
      <c r="R404" s="4" t="n"/>
      <c r="S404" s="14" t="n"/>
      <c r="T404" s="15" t="n"/>
      <c r="U404" s="15" t="n"/>
      <c r="V404" s="4" t="n"/>
      <c r="W404" s="4" t="n"/>
    </row>
    <row r="405">
      <c r="A40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5" s="14" t="n"/>
      <c r="C405" s="4" t="n"/>
      <c r="D405" s="14" t="n"/>
      <c r="E405" s="4" t="n"/>
      <c r="F405" s="14" t="n"/>
      <c r="G405" s="14" t="n"/>
      <c r="H405" s="14" t="n"/>
      <c r="I405" s="15" t="n"/>
      <c r="J405" s="15" t="n"/>
      <c r="K405" s="14" t="n"/>
      <c r="L405" s="4" t="n"/>
      <c r="M405" s="14" t="n"/>
      <c r="N405" s="14" t="n"/>
      <c r="O405" s="14" t="n"/>
      <c r="P405" s="4" t="n"/>
      <c r="Q405" s="4" t="n"/>
      <c r="R405" s="4" t="n"/>
      <c r="S405" s="14" t="n"/>
      <c r="T405" s="15" t="n"/>
      <c r="U405" s="15" t="n"/>
      <c r="V405" s="4" t="n"/>
      <c r="W405" s="4" t="n"/>
    </row>
    <row r="406">
      <c r="A40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6" s="14" t="n"/>
      <c r="C406" s="4" t="n"/>
      <c r="D406" s="14" t="n"/>
      <c r="E406" s="4" t="n"/>
      <c r="F406" s="14" t="n"/>
      <c r="G406" s="14" t="n"/>
      <c r="H406" s="14" t="n"/>
      <c r="I406" s="15" t="n"/>
      <c r="J406" s="15" t="n"/>
      <c r="K406" s="14" t="n"/>
      <c r="L406" s="4" t="n"/>
      <c r="M406" s="14" t="n"/>
      <c r="N406" s="14" t="n"/>
      <c r="O406" s="14" t="n"/>
      <c r="P406" s="4" t="n"/>
      <c r="Q406" s="4" t="n"/>
      <c r="R406" s="4" t="n"/>
      <c r="S406" s="14" t="n"/>
      <c r="T406" s="15" t="n"/>
      <c r="U406" s="15" t="n"/>
      <c r="V406" s="4" t="n"/>
      <c r="W406" s="4" t="n"/>
    </row>
    <row r="407">
      <c r="A40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7" s="14" t="n"/>
      <c r="C407" s="4" t="n"/>
      <c r="D407" s="14" t="n"/>
      <c r="E407" s="4" t="n"/>
      <c r="F407" s="14" t="n"/>
      <c r="G407" s="14" t="n"/>
      <c r="H407" s="14" t="n"/>
      <c r="I407" s="15" t="n"/>
      <c r="J407" s="15" t="n"/>
      <c r="K407" s="14" t="n"/>
      <c r="L407" s="4" t="n"/>
      <c r="M407" s="14" t="n"/>
      <c r="N407" s="14" t="n"/>
      <c r="O407" s="14" t="n"/>
      <c r="P407" s="4" t="n"/>
      <c r="Q407" s="4" t="n"/>
      <c r="R407" s="4" t="n"/>
      <c r="S407" s="14" t="n"/>
      <c r="T407" s="15" t="n"/>
      <c r="U407" s="15" t="n"/>
      <c r="V407" s="4" t="n"/>
      <c r="W407" s="4" t="n"/>
    </row>
    <row r="408">
      <c r="A40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8" s="14" t="n"/>
      <c r="C408" s="4" t="n"/>
      <c r="D408" s="14" t="n"/>
      <c r="E408" s="4" t="n"/>
      <c r="F408" s="14" t="n"/>
      <c r="G408" s="14" t="n"/>
      <c r="H408" s="14" t="n"/>
      <c r="I408" s="15" t="n"/>
      <c r="J408" s="15" t="n"/>
      <c r="K408" s="14" t="n"/>
      <c r="L408" s="4" t="n"/>
      <c r="M408" s="14" t="n"/>
      <c r="N408" s="14" t="n"/>
      <c r="O408" s="14" t="n"/>
      <c r="P408" s="4" t="n"/>
      <c r="Q408" s="4" t="n"/>
      <c r="R408" s="4" t="n"/>
      <c r="S408" s="14" t="n"/>
      <c r="T408" s="15" t="n"/>
      <c r="U408" s="15" t="n"/>
      <c r="V408" s="4" t="n"/>
      <c r="W408" s="4" t="n"/>
    </row>
    <row r="409">
      <c r="A40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09" s="14" t="n"/>
      <c r="C409" s="4" t="n"/>
      <c r="D409" s="14" t="n"/>
      <c r="E409" s="4" t="n"/>
      <c r="F409" s="14" t="n"/>
      <c r="G409" s="14" t="n"/>
      <c r="H409" s="14" t="n"/>
      <c r="I409" s="15" t="n"/>
      <c r="J409" s="15" t="n"/>
      <c r="K409" s="14" t="n"/>
      <c r="L409" s="4" t="n"/>
      <c r="M409" s="14" t="n"/>
      <c r="N409" s="14" t="n"/>
      <c r="O409" s="14" t="n"/>
      <c r="P409" s="4" t="n"/>
      <c r="Q409" s="4" t="n"/>
      <c r="R409" s="4" t="n"/>
      <c r="S409" s="14" t="n"/>
      <c r="T409" s="15" t="n"/>
      <c r="U409" s="15" t="n"/>
      <c r="V409" s="4" t="n"/>
      <c r="W409" s="4" t="n"/>
    </row>
    <row r="410">
      <c r="A41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0" s="14" t="n"/>
      <c r="C410" s="4" t="n"/>
      <c r="D410" s="14" t="n"/>
      <c r="E410" s="4" t="n"/>
      <c r="F410" s="14" t="n"/>
      <c r="G410" s="14" t="n"/>
      <c r="H410" s="14" t="n"/>
      <c r="I410" s="15" t="n"/>
      <c r="J410" s="15" t="n"/>
      <c r="K410" s="14" t="n"/>
      <c r="L410" s="4" t="n"/>
      <c r="M410" s="14" t="n"/>
      <c r="N410" s="14" t="n"/>
      <c r="O410" s="14" t="n"/>
      <c r="P410" s="4" t="n"/>
      <c r="Q410" s="4" t="n"/>
      <c r="R410" s="4" t="n"/>
      <c r="S410" s="14" t="n"/>
      <c r="T410" s="15" t="n"/>
      <c r="U410" s="15" t="n"/>
      <c r="V410" s="4" t="n"/>
      <c r="W410" s="4" t="n"/>
    </row>
    <row r="411">
      <c r="A41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1" s="14" t="n"/>
      <c r="C411" s="4" t="n"/>
      <c r="D411" s="14" t="n"/>
      <c r="E411" s="4" t="n"/>
      <c r="F411" s="14" t="n"/>
      <c r="G411" s="14" t="n"/>
      <c r="H411" s="14" t="n"/>
      <c r="I411" s="15" t="n"/>
      <c r="J411" s="15" t="n"/>
      <c r="K411" s="14" t="n"/>
      <c r="L411" s="4" t="n"/>
      <c r="M411" s="14" t="n"/>
      <c r="N411" s="14" t="n"/>
      <c r="O411" s="14" t="n"/>
      <c r="P411" s="4" t="n"/>
      <c r="Q411" s="4" t="n"/>
      <c r="R411" s="4" t="n"/>
      <c r="S411" s="14" t="n"/>
      <c r="T411" s="15" t="n"/>
      <c r="U411" s="15" t="n"/>
      <c r="V411" s="4" t="n"/>
      <c r="W411" s="4" t="n"/>
    </row>
    <row r="412">
      <c r="A41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2" s="14" t="n"/>
      <c r="C412" s="4" t="n"/>
      <c r="D412" s="14" t="n"/>
      <c r="E412" s="4" t="n"/>
      <c r="F412" s="14" t="n"/>
      <c r="G412" s="14" t="n"/>
      <c r="H412" s="14" t="n"/>
      <c r="I412" s="15" t="n"/>
      <c r="J412" s="15" t="n"/>
      <c r="K412" s="14" t="n"/>
      <c r="L412" s="4" t="n"/>
      <c r="M412" s="14" t="n"/>
      <c r="N412" s="14" t="n"/>
      <c r="O412" s="14" t="n"/>
      <c r="P412" s="4" t="n"/>
      <c r="Q412" s="4" t="n"/>
      <c r="R412" s="4" t="n"/>
      <c r="S412" s="14" t="n"/>
      <c r="T412" s="15" t="n"/>
      <c r="U412" s="15" t="n"/>
      <c r="V412" s="4" t="n"/>
      <c r="W412" s="4" t="n"/>
    </row>
    <row r="413">
      <c r="A41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3" s="14" t="n"/>
      <c r="C413" s="4" t="n"/>
      <c r="D413" s="14" t="n"/>
      <c r="E413" s="4" t="n"/>
      <c r="F413" s="14" t="n"/>
      <c r="G413" s="14" t="n"/>
      <c r="H413" s="14" t="n"/>
      <c r="I413" s="15" t="n"/>
      <c r="J413" s="15" t="n"/>
      <c r="K413" s="14" t="n"/>
      <c r="L413" s="4" t="n"/>
      <c r="M413" s="14" t="n"/>
      <c r="N413" s="14" t="n"/>
      <c r="O413" s="14" t="n"/>
      <c r="P413" s="4" t="n"/>
      <c r="Q413" s="4" t="n"/>
      <c r="R413" s="4" t="n"/>
      <c r="S413" s="14" t="n"/>
      <c r="T413" s="15" t="n"/>
      <c r="U413" s="15" t="n"/>
      <c r="V413" s="4" t="n"/>
      <c r="W413" s="4" t="n"/>
    </row>
    <row r="414">
      <c r="A41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4" s="14" t="n"/>
      <c r="C414" s="4" t="n"/>
      <c r="D414" s="14" t="n"/>
      <c r="E414" s="4" t="n"/>
      <c r="F414" s="14" t="n"/>
      <c r="G414" s="14" t="n"/>
      <c r="H414" s="14" t="n"/>
      <c r="I414" s="15" t="n"/>
      <c r="J414" s="15" t="n"/>
      <c r="K414" s="14" t="n"/>
      <c r="L414" s="4" t="n"/>
      <c r="M414" s="14" t="n"/>
      <c r="N414" s="14" t="n"/>
      <c r="O414" s="14" t="n"/>
      <c r="P414" s="4" t="n"/>
      <c r="Q414" s="4" t="n"/>
      <c r="R414" s="4" t="n"/>
      <c r="S414" s="14" t="n"/>
      <c r="T414" s="15" t="n"/>
      <c r="U414" s="15" t="n"/>
      <c r="V414" s="4" t="n"/>
      <c r="W414" s="4" t="n"/>
    </row>
    <row r="415">
      <c r="A41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5" s="14" t="n"/>
      <c r="C415" s="4" t="n"/>
      <c r="D415" s="14" t="n"/>
      <c r="E415" s="4" t="n"/>
      <c r="F415" s="14" t="n"/>
      <c r="G415" s="14" t="n"/>
      <c r="H415" s="14" t="n"/>
      <c r="I415" s="15" t="n"/>
      <c r="J415" s="15" t="n"/>
      <c r="K415" s="14" t="n"/>
      <c r="L415" s="4" t="n"/>
      <c r="M415" s="14" t="n"/>
      <c r="N415" s="14" t="n"/>
      <c r="O415" s="14" t="n"/>
      <c r="P415" s="4" t="n"/>
      <c r="Q415" s="4" t="n"/>
      <c r="R415" s="4" t="n"/>
      <c r="S415" s="14" t="n"/>
      <c r="T415" s="15" t="n"/>
      <c r="U415" s="15" t="n"/>
      <c r="V415" s="4" t="n"/>
      <c r="W415" s="4" t="n"/>
    </row>
    <row r="416">
      <c r="A41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6" s="14" t="n"/>
      <c r="C416" s="4" t="n"/>
      <c r="D416" s="14" t="n"/>
      <c r="E416" s="4" t="n"/>
      <c r="F416" s="14" t="n"/>
      <c r="G416" s="14" t="n"/>
      <c r="H416" s="14" t="n"/>
      <c r="I416" s="15" t="n"/>
      <c r="J416" s="15" t="n"/>
      <c r="K416" s="14" t="n"/>
      <c r="L416" s="4" t="n"/>
      <c r="M416" s="14" t="n"/>
      <c r="N416" s="14" t="n"/>
      <c r="O416" s="14" t="n"/>
      <c r="P416" s="4" t="n"/>
      <c r="Q416" s="4" t="n"/>
      <c r="R416" s="4" t="n"/>
      <c r="S416" s="14" t="n"/>
      <c r="T416" s="15" t="n"/>
      <c r="U416" s="15" t="n"/>
      <c r="V416" s="4" t="n"/>
      <c r="W416" s="4" t="n"/>
    </row>
    <row r="417">
      <c r="A41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7" s="14" t="n"/>
      <c r="C417" s="4" t="n"/>
      <c r="D417" s="14" t="n"/>
      <c r="E417" s="4" t="n"/>
      <c r="F417" s="14" t="n"/>
      <c r="G417" s="14" t="n"/>
      <c r="H417" s="14" t="n"/>
      <c r="I417" s="15" t="n"/>
      <c r="J417" s="15" t="n"/>
      <c r="K417" s="14" t="n"/>
      <c r="L417" s="4" t="n"/>
      <c r="M417" s="14" t="n"/>
      <c r="N417" s="14" t="n"/>
      <c r="O417" s="14" t="n"/>
      <c r="P417" s="4" t="n"/>
      <c r="Q417" s="4" t="n"/>
      <c r="R417" s="4" t="n"/>
      <c r="S417" s="14" t="n"/>
      <c r="T417" s="15" t="n"/>
      <c r="U417" s="15" t="n"/>
      <c r="V417" s="4" t="n"/>
      <c r="W417" s="4" t="n"/>
    </row>
    <row r="418">
      <c r="A41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8" s="14" t="n"/>
      <c r="C418" s="4" t="n"/>
      <c r="D418" s="14" t="n"/>
      <c r="E418" s="4" t="n"/>
      <c r="F418" s="14" t="n"/>
      <c r="G418" s="14" t="n"/>
      <c r="H418" s="14" t="n"/>
      <c r="I418" s="15" t="n"/>
      <c r="J418" s="15" t="n"/>
      <c r="K418" s="14" t="n"/>
      <c r="L418" s="4" t="n"/>
      <c r="M418" s="14" t="n"/>
      <c r="N418" s="14" t="n"/>
      <c r="O418" s="14" t="n"/>
      <c r="P418" s="4" t="n"/>
      <c r="Q418" s="4" t="n"/>
      <c r="R418" s="4" t="n"/>
      <c r="S418" s="14" t="n"/>
      <c r="T418" s="15" t="n"/>
      <c r="U418" s="15" t="n"/>
      <c r="V418" s="4" t="n"/>
      <c r="W418" s="4" t="n"/>
    </row>
    <row r="419">
      <c r="A41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19" s="14" t="n"/>
      <c r="C419" s="4" t="n"/>
      <c r="D419" s="14" t="n"/>
      <c r="E419" s="4" t="n"/>
      <c r="F419" s="14" t="n"/>
      <c r="G419" s="14" t="n"/>
      <c r="H419" s="14" t="n"/>
      <c r="I419" s="15" t="n"/>
      <c r="J419" s="15" t="n"/>
      <c r="K419" s="14" t="n"/>
      <c r="L419" s="4" t="n"/>
      <c r="M419" s="14" t="n"/>
      <c r="N419" s="14" t="n"/>
      <c r="O419" s="14" t="n"/>
      <c r="P419" s="4" t="n"/>
      <c r="Q419" s="4" t="n"/>
      <c r="R419" s="4" t="n"/>
      <c r="S419" s="14" t="n"/>
      <c r="T419" s="15" t="n"/>
      <c r="U419" s="15" t="n"/>
      <c r="V419" s="4" t="n"/>
      <c r="W419" s="4" t="n"/>
    </row>
    <row r="420">
      <c r="A42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0" s="14" t="n"/>
      <c r="C420" s="4" t="n"/>
      <c r="D420" s="14" t="n"/>
      <c r="E420" s="4" t="n"/>
      <c r="F420" s="14" t="n"/>
      <c r="G420" s="14" t="n"/>
      <c r="H420" s="14" t="n"/>
      <c r="I420" s="15" t="n"/>
      <c r="J420" s="15" t="n"/>
      <c r="K420" s="14" t="n"/>
      <c r="L420" s="4" t="n"/>
      <c r="M420" s="14" t="n"/>
      <c r="N420" s="14" t="n"/>
      <c r="O420" s="14" t="n"/>
      <c r="P420" s="4" t="n"/>
      <c r="Q420" s="4" t="n"/>
      <c r="R420" s="4" t="n"/>
      <c r="S420" s="14" t="n"/>
      <c r="T420" s="15" t="n"/>
      <c r="U420" s="15" t="n"/>
      <c r="V420" s="4" t="n"/>
      <c r="W420" s="4" t="n"/>
    </row>
    <row r="421">
      <c r="A42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1" s="14" t="n"/>
      <c r="C421" s="4" t="n"/>
      <c r="D421" s="14" t="n"/>
      <c r="E421" s="4" t="n"/>
      <c r="F421" s="14" t="n"/>
      <c r="G421" s="14" t="n"/>
      <c r="H421" s="14" t="n"/>
      <c r="I421" s="15" t="n"/>
      <c r="J421" s="15" t="n"/>
      <c r="K421" s="14" t="n"/>
      <c r="L421" s="4" t="n"/>
      <c r="M421" s="14" t="n"/>
      <c r="N421" s="14" t="n"/>
      <c r="O421" s="14" t="n"/>
      <c r="P421" s="4" t="n"/>
      <c r="Q421" s="4" t="n"/>
      <c r="R421" s="4" t="n"/>
      <c r="S421" s="14" t="n"/>
      <c r="T421" s="15" t="n"/>
      <c r="U421" s="15" t="n"/>
      <c r="V421" s="4" t="n"/>
      <c r="W421" s="4" t="n"/>
    </row>
    <row r="422">
      <c r="A42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2" s="14" t="n"/>
      <c r="C422" s="4" t="n"/>
      <c r="D422" s="14" t="n"/>
      <c r="E422" s="4" t="n"/>
      <c r="F422" s="14" t="n"/>
      <c r="G422" s="14" t="n"/>
      <c r="H422" s="14" t="n"/>
      <c r="I422" s="15" t="n"/>
      <c r="J422" s="15" t="n"/>
      <c r="K422" s="14" t="n"/>
      <c r="L422" s="4" t="n"/>
      <c r="M422" s="14" t="n"/>
      <c r="N422" s="14" t="n"/>
      <c r="O422" s="14" t="n"/>
      <c r="P422" s="4" t="n"/>
      <c r="Q422" s="4" t="n"/>
      <c r="R422" s="4" t="n"/>
      <c r="S422" s="14" t="n"/>
      <c r="T422" s="15" t="n"/>
      <c r="U422" s="15" t="n"/>
      <c r="V422" s="4" t="n"/>
      <c r="W422" s="4" t="n"/>
    </row>
    <row r="423">
      <c r="A42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3" s="14" t="n"/>
      <c r="C423" s="4" t="n"/>
      <c r="D423" s="14" t="n"/>
      <c r="E423" s="4" t="n"/>
      <c r="F423" s="14" t="n"/>
      <c r="G423" s="14" t="n"/>
      <c r="H423" s="14" t="n"/>
      <c r="I423" s="15" t="n"/>
      <c r="J423" s="15" t="n"/>
      <c r="K423" s="14" t="n"/>
      <c r="L423" s="4" t="n"/>
      <c r="M423" s="14" t="n"/>
      <c r="N423" s="14" t="n"/>
      <c r="O423" s="14" t="n"/>
      <c r="P423" s="4" t="n"/>
      <c r="Q423" s="4" t="n"/>
      <c r="R423" s="4" t="n"/>
      <c r="S423" s="14" t="n"/>
      <c r="T423" s="15" t="n"/>
      <c r="U423" s="15" t="n"/>
      <c r="V423" s="4" t="n"/>
      <c r="W423" s="4" t="n"/>
    </row>
    <row r="424">
      <c r="A42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4" s="14" t="n"/>
      <c r="C424" s="4" t="n"/>
      <c r="D424" s="14" t="n"/>
      <c r="E424" s="4" t="n"/>
      <c r="F424" s="14" t="n"/>
      <c r="G424" s="14" t="n"/>
      <c r="H424" s="14" t="n"/>
      <c r="I424" s="15" t="n"/>
      <c r="J424" s="15" t="n"/>
      <c r="K424" s="14" t="n"/>
      <c r="L424" s="4" t="n"/>
      <c r="M424" s="14" t="n"/>
      <c r="N424" s="14" t="n"/>
      <c r="O424" s="14" t="n"/>
      <c r="P424" s="4" t="n"/>
      <c r="Q424" s="4" t="n"/>
      <c r="R424" s="4" t="n"/>
      <c r="S424" s="14" t="n"/>
      <c r="T424" s="15" t="n"/>
      <c r="U424" s="15" t="n"/>
      <c r="V424" s="4" t="n"/>
      <c r="W424" s="4" t="n"/>
    </row>
    <row r="425">
      <c r="A42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5" s="14" t="n"/>
      <c r="C425" s="4" t="n"/>
      <c r="D425" s="14" t="n"/>
      <c r="E425" s="4" t="n"/>
      <c r="F425" s="14" t="n"/>
      <c r="G425" s="14" t="n"/>
      <c r="H425" s="14" t="n"/>
      <c r="I425" s="15" t="n"/>
      <c r="J425" s="15" t="n"/>
      <c r="K425" s="14" t="n"/>
      <c r="L425" s="4" t="n"/>
      <c r="M425" s="14" t="n"/>
      <c r="N425" s="14" t="n"/>
      <c r="O425" s="14" t="n"/>
      <c r="P425" s="4" t="n"/>
      <c r="Q425" s="4" t="n"/>
      <c r="R425" s="4" t="n"/>
      <c r="S425" s="14" t="n"/>
      <c r="T425" s="15" t="n"/>
      <c r="U425" s="15" t="n"/>
      <c r="V425" s="4" t="n"/>
      <c r="W425" s="4" t="n"/>
    </row>
    <row r="426">
      <c r="A42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6" s="14" t="n"/>
      <c r="C426" s="4" t="n"/>
      <c r="D426" s="14" t="n"/>
      <c r="E426" s="4" t="n"/>
      <c r="F426" s="14" t="n"/>
      <c r="G426" s="14" t="n"/>
      <c r="H426" s="14" t="n"/>
      <c r="I426" s="15" t="n"/>
      <c r="J426" s="15" t="n"/>
      <c r="K426" s="14" t="n"/>
      <c r="L426" s="4" t="n"/>
      <c r="M426" s="14" t="n"/>
      <c r="N426" s="14" t="n"/>
      <c r="O426" s="14" t="n"/>
      <c r="P426" s="4" t="n"/>
      <c r="Q426" s="4" t="n"/>
      <c r="R426" s="4" t="n"/>
      <c r="S426" s="14" t="n"/>
      <c r="T426" s="15" t="n"/>
      <c r="U426" s="15" t="n"/>
      <c r="V426" s="4" t="n"/>
      <c r="W426" s="4" t="n"/>
    </row>
    <row r="427">
      <c r="A42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7" s="14" t="n"/>
      <c r="C427" s="4" t="n"/>
      <c r="D427" s="14" t="n"/>
      <c r="E427" s="4" t="n"/>
      <c r="F427" s="14" t="n"/>
      <c r="G427" s="14" t="n"/>
      <c r="H427" s="14" t="n"/>
      <c r="I427" s="15" t="n"/>
      <c r="J427" s="15" t="n"/>
      <c r="K427" s="14" t="n"/>
      <c r="L427" s="4" t="n"/>
      <c r="M427" s="14" t="n"/>
      <c r="N427" s="14" t="n"/>
      <c r="O427" s="14" t="n"/>
      <c r="P427" s="4" t="n"/>
      <c r="Q427" s="4" t="n"/>
      <c r="R427" s="4" t="n"/>
      <c r="S427" s="14" t="n"/>
      <c r="T427" s="15" t="n"/>
      <c r="U427" s="15" t="n"/>
      <c r="V427" s="4" t="n"/>
      <c r="W427" s="4" t="n"/>
    </row>
    <row r="428">
      <c r="A42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8" s="14" t="n"/>
      <c r="C428" s="4" t="n"/>
      <c r="D428" s="14" t="n"/>
      <c r="E428" s="4" t="n"/>
      <c r="F428" s="14" t="n"/>
      <c r="G428" s="14" t="n"/>
      <c r="H428" s="14" t="n"/>
      <c r="I428" s="15" t="n"/>
      <c r="J428" s="15" t="n"/>
      <c r="K428" s="14" t="n"/>
      <c r="L428" s="4" t="n"/>
      <c r="M428" s="14" t="n"/>
      <c r="N428" s="14" t="n"/>
      <c r="O428" s="14" t="n"/>
      <c r="P428" s="4" t="n"/>
      <c r="Q428" s="4" t="n"/>
      <c r="R428" s="4" t="n"/>
      <c r="S428" s="14" t="n"/>
      <c r="T428" s="15" t="n"/>
      <c r="U428" s="15" t="n"/>
      <c r="V428" s="4" t="n"/>
      <c r="W428" s="4" t="n"/>
    </row>
    <row r="429">
      <c r="A42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29" s="14" t="n"/>
      <c r="C429" s="4" t="n"/>
      <c r="D429" s="14" t="n"/>
      <c r="E429" s="4" t="n"/>
      <c r="F429" s="14" t="n"/>
      <c r="G429" s="14" t="n"/>
      <c r="H429" s="14" t="n"/>
      <c r="I429" s="15" t="n"/>
      <c r="J429" s="15" t="n"/>
      <c r="K429" s="14" t="n"/>
      <c r="L429" s="4" t="n"/>
      <c r="M429" s="14" t="n"/>
      <c r="N429" s="14" t="n"/>
      <c r="O429" s="14" t="n"/>
      <c r="P429" s="4" t="n"/>
      <c r="Q429" s="4" t="n"/>
      <c r="R429" s="4" t="n"/>
      <c r="S429" s="14" t="n"/>
      <c r="T429" s="15" t="n"/>
      <c r="U429" s="15" t="n"/>
      <c r="V429" s="4" t="n"/>
      <c r="W429" s="4" t="n"/>
    </row>
    <row r="430">
      <c r="A43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0" s="14" t="n"/>
      <c r="C430" s="4" t="n"/>
      <c r="D430" s="14" t="n"/>
      <c r="E430" s="4" t="n"/>
      <c r="F430" s="14" t="n"/>
      <c r="G430" s="14" t="n"/>
      <c r="H430" s="14" t="n"/>
      <c r="I430" s="15" t="n"/>
      <c r="J430" s="15" t="n"/>
      <c r="K430" s="14" t="n"/>
      <c r="L430" s="4" t="n"/>
      <c r="M430" s="14" t="n"/>
      <c r="N430" s="14" t="n"/>
      <c r="O430" s="14" t="n"/>
      <c r="P430" s="4" t="n"/>
      <c r="Q430" s="4" t="n"/>
      <c r="R430" s="4" t="n"/>
      <c r="S430" s="14" t="n"/>
      <c r="T430" s="15" t="n"/>
      <c r="U430" s="15" t="n"/>
      <c r="V430" s="4" t="n"/>
      <c r="W430" s="4" t="n"/>
    </row>
    <row r="431">
      <c r="A43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1" s="14" t="n"/>
      <c r="C431" s="4" t="n"/>
      <c r="D431" s="14" t="n"/>
      <c r="E431" s="4" t="n"/>
      <c r="F431" s="14" t="n"/>
      <c r="G431" s="14" t="n"/>
      <c r="H431" s="14" t="n"/>
      <c r="I431" s="15" t="n"/>
      <c r="J431" s="15" t="n"/>
      <c r="K431" s="14" t="n"/>
      <c r="L431" s="4" t="n"/>
      <c r="M431" s="14" t="n"/>
      <c r="N431" s="14" t="n"/>
      <c r="O431" s="14" t="n"/>
      <c r="P431" s="4" t="n"/>
      <c r="Q431" s="4" t="n"/>
      <c r="R431" s="4" t="n"/>
      <c r="S431" s="14" t="n"/>
      <c r="T431" s="15" t="n"/>
      <c r="U431" s="15" t="n"/>
      <c r="V431" s="4" t="n"/>
      <c r="W431" s="4" t="n"/>
    </row>
    <row r="432">
      <c r="A43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2" s="14" t="n"/>
      <c r="C432" s="4" t="n"/>
      <c r="D432" s="14" t="n"/>
      <c r="E432" s="4" t="n"/>
      <c r="F432" s="14" t="n"/>
      <c r="G432" s="14" t="n"/>
      <c r="H432" s="14" t="n"/>
      <c r="I432" s="15" t="n"/>
      <c r="J432" s="15" t="n"/>
      <c r="K432" s="14" t="n"/>
      <c r="L432" s="4" t="n"/>
      <c r="M432" s="14" t="n"/>
      <c r="N432" s="14" t="n"/>
      <c r="O432" s="14" t="n"/>
      <c r="P432" s="4" t="n"/>
      <c r="Q432" s="4" t="n"/>
      <c r="R432" s="4" t="n"/>
      <c r="S432" s="14" t="n"/>
      <c r="T432" s="15" t="n"/>
      <c r="U432" s="15" t="n"/>
      <c r="V432" s="4" t="n"/>
      <c r="W432" s="4" t="n"/>
    </row>
    <row r="433">
      <c r="A43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3" s="14" t="n"/>
      <c r="C433" s="4" t="n"/>
      <c r="D433" s="14" t="n"/>
      <c r="E433" s="4" t="n"/>
      <c r="F433" s="14" t="n"/>
      <c r="G433" s="14" t="n"/>
      <c r="H433" s="14" t="n"/>
      <c r="I433" s="15" t="n"/>
      <c r="J433" s="15" t="n"/>
      <c r="K433" s="14" t="n"/>
      <c r="L433" s="4" t="n"/>
      <c r="M433" s="14" t="n"/>
      <c r="N433" s="14" t="n"/>
      <c r="O433" s="14" t="n"/>
      <c r="P433" s="4" t="n"/>
      <c r="Q433" s="4" t="n"/>
      <c r="R433" s="4" t="n"/>
      <c r="S433" s="14" t="n"/>
      <c r="T433" s="15" t="n"/>
      <c r="U433" s="15" t="n"/>
      <c r="V433" s="4" t="n"/>
      <c r="W433" s="4" t="n"/>
    </row>
    <row r="434">
      <c r="A43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4" s="14" t="n"/>
      <c r="C434" s="4" t="n"/>
      <c r="D434" s="14" t="n"/>
      <c r="E434" s="4" t="n"/>
      <c r="F434" s="14" t="n"/>
      <c r="G434" s="14" t="n"/>
      <c r="H434" s="14" t="n"/>
      <c r="I434" s="15" t="n"/>
      <c r="J434" s="15" t="n"/>
      <c r="K434" s="14" t="n"/>
      <c r="L434" s="4" t="n"/>
      <c r="M434" s="14" t="n"/>
      <c r="N434" s="14" t="n"/>
      <c r="O434" s="14" t="n"/>
      <c r="P434" s="4" t="n"/>
      <c r="Q434" s="4" t="n"/>
      <c r="R434" s="4" t="n"/>
      <c r="S434" s="14" t="n"/>
      <c r="T434" s="15" t="n"/>
      <c r="U434" s="15" t="n"/>
      <c r="V434" s="4" t="n"/>
      <c r="W434" s="4" t="n"/>
    </row>
    <row r="435">
      <c r="A43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5" s="14" t="n"/>
      <c r="C435" s="4" t="n"/>
      <c r="D435" s="14" t="n"/>
      <c r="E435" s="4" t="n"/>
      <c r="F435" s="14" t="n"/>
      <c r="G435" s="14" t="n"/>
      <c r="H435" s="14" t="n"/>
      <c r="I435" s="15" t="n"/>
      <c r="J435" s="15" t="n"/>
      <c r="K435" s="14" t="n"/>
      <c r="L435" s="4" t="n"/>
      <c r="M435" s="14" t="n"/>
      <c r="N435" s="14" t="n"/>
      <c r="O435" s="14" t="n"/>
      <c r="P435" s="4" t="n"/>
      <c r="Q435" s="4" t="n"/>
      <c r="R435" s="4" t="n"/>
      <c r="S435" s="14" t="n"/>
      <c r="T435" s="15" t="n"/>
      <c r="U435" s="15" t="n"/>
      <c r="V435" s="4" t="n"/>
      <c r="W435" s="4" t="n"/>
    </row>
    <row r="436">
      <c r="A43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6" s="14" t="n"/>
      <c r="C436" s="4" t="n"/>
      <c r="D436" s="14" t="n"/>
      <c r="E436" s="4" t="n"/>
      <c r="F436" s="14" t="n"/>
      <c r="G436" s="14" t="n"/>
      <c r="H436" s="14" t="n"/>
      <c r="I436" s="15" t="n"/>
      <c r="J436" s="15" t="n"/>
      <c r="K436" s="14" t="n"/>
      <c r="L436" s="4" t="n"/>
      <c r="M436" s="14" t="n"/>
      <c r="N436" s="14" t="n"/>
      <c r="O436" s="14" t="n"/>
      <c r="P436" s="4" t="n"/>
      <c r="Q436" s="4" t="n"/>
      <c r="R436" s="4" t="n"/>
      <c r="S436" s="14" t="n"/>
      <c r="T436" s="15" t="n"/>
      <c r="U436" s="15" t="n"/>
      <c r="V436" s="4" t="n"/>
      <c r="W436" s="4" t="n"/>
    </row>
    <row r="437">
      <c r="A43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7" s="14" t="n"/>
      <c r="C437" s="4" t="n"/>
      <c r="D437" s="14" t="n"/>
      <c r="E437" s="4" t="n"/>
      <c r="F437" s="14" t="n"/>
      <c r="G437" s="14" t="n"/>
      <c r="H437" s="14" t="n"/>
      <c r="I437" s="15" t="n"/>
      <c r="J437" s="15" t="n"/>
      <c r="K437" s="14" t="n"/>
      <c r="L437" s="4" t="n"/>
      <c r="M437" s="14" t="n"/>
      <c r="N437" s="14" t="n"/>
      <c r="O437" s="14" t="n"/>
      <c r="P437" s="4" t="n"/>
      <c r="Q437" s="4" t="n"/>
      <c r="R437" s="4" t="n"/>
      <c r="S437" s="14" t="n"/>
      <c r="T437" s="15" t="n"/>
      <c r="U437" s="15" t="n"/>
      <c r="V437" s="4" t="n"/>
      <c r="W437" s="4" t="n"/>
    </row>
    <row r="438">
      <c r="A43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8" s="14" t="n"/>
      <c r="C438" s="4" t="n"/>
      <c r="D438" s="14" t="n"/>
      <c r="E438" s="4" t="n"/>
      <c r="F438" s="14" t="n"/>
      <c r="G438" s="14" t="n"/>
      <c r="H438" s="14" t="n"/>
      <c r="I438" s="15" t="n"/>
      <c r="J438" s="15" t="n"/>
      <c r="K438" s="14" t="n"/>
      <c r="L438" s="4" t="n"/>
      <c r="M438" s="14" t="n"/>
      <c r="N438" s="14" t="n"/>
      <c r="O438" s="14" t="n"/>
      <c r="P438" s="4" t="n"/>
      <c r="Q438" s="4" t="n"/>
      <c r="R438" s="4" t="n"/>
      <c r="S438" s="14" t="n"/>
      <c r="T438" s="15" t="n"/>
      <c r="U438" s="15" t="n"/>
      <c r="V438" s="4" t="n"/>
      <c r="W438" s="4" t="n"/>
    </row>
    <row r="439">
      <c r="A43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39" s="14" t="n"/>
      <c r="C439" s="4" t="n"/>
      <c r="D439" s="14" t="n"/>
      <c r="E439" s="4" t="n"/>
      <c r="F439" s="14" t="n"/>
      <c r="G439" s="14" t="n"/>
      <c r="H439" s="14" t="n"/>
      <c r="I439" s="15" t="n"/>
      <c r="J439" s="15" t="n"/>
      <c r="K439" s="14" t="n"/>
      <c r="L439" s="4" t="n"/>
      <c r="M439" s="14" t="n"/>
      <c r="N439" s="14" t="n"/>
      <c r="O439" s="14" t="n"/>
      <c r="P439" s="4" t="n"/>
      <c r="Q439" s="4" t="n"/>
      <c r="R439" s="4" t="n"/>
      <c r="S439" s="14" t="n"/>
      <c r="T439" s="15" t="n"/>
      <c r="U439" s="15" t="n"/>
      <c r="V439" s="4" t="n"/>
      <c r="W439" s="4" t="n"/>
    </row>
    <row r="440">
      <c r="A44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0" s="14" t="n"/>
      <c r="C440" s="4" t="n"/>
      <c r="D440" s="14" t="n"/>
      <c r="E440" s="4" t="n"/>
      <c r="F440" s="14" t="n"/>
      <c r="G440" s="14" t="n"/>
      <c r="H440" s="14" t="n"/>
      <c r="I440" s="15" t="n"/>
      <c r="J440" s="15" t="n"/>
      <c r="K440" s="14" t="n"/>
      <c r="L440" s="4" t="n"/>
      <c r="M440" s="14" t="n"/>
      <c r="N440" s="14" t="n"/>
      <c r="O440" s="14" t="n"/>
      <c r="P440" s="4" t="n"/>
      <c r="Q440" s="4" t="n"/>
      <c r="R440" s="4" t="n"/>
      <c r="S440" s="14" t="n"/>
      <c r="T440" s="15" t="n"/>
      <c r="U440" s="15" t="n"/>
      <c r="V440" s="4" t="n"/>
      <c r="W440" s="4" t="n"/>
    </row>
    <row r="441">
      <c r="A44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1" s="14" t="n"/>
      <c r="C441" s="4" t="n"/>
      <c r="D441" s="14" t="n"/>
      <c r="E441" s="4" t="n"/>
      <c r="F441" s="14" t="n"/>
      <c r="G441" s="14" t="n"/>
      <c r="H441" s="14" t="n"/>
      <c r="I441" s="15" t="n"/>
      <c r="J441" s="15" t="n"/>
      <c r="K441" s="14" t="n"/>
      <c r="L441" s="4" t="n"/>
      <c r="M441" s="14" t="n"/>
      <c r="N441" s="14" t="n"/>
      <c r="O441" s="14" t="n"/>
      <c r="P441" s="4" t="n"/>
      <c r="Q441" s="4" t="n"/>
      <c r="R441" s="4" t="n"/>
      <c r="S441" s="14" t="n"/>
      <c r="T441" s="15" t="n"/>
      <c r="U441" s="15" t="n"/>
      <c r="V441" s="4" t="n"/>
      <c r="W441" s="4" t="n"/>
    </row>
    <row r="442">
      <c r="A44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2" s="14" t="n"/>
      <c r="C442" s="4" t="n"/>
      <c r="D442" s="14" t="n"/>
      <c r="E442" s="4" t="n"/>
      <c r="F442" s="14" t="n"/>
      <c r="G442" s="14" t="n"/>
      <c r="H442" s="14" t="n"/>
      <c r="I442" s="15" t="n"/>
      <c r="J442" s="15" t="n"/>
      <c r="K442" s="14" t="n"/>
      <c r="L442" s="4" t="n"/>
      <c r="M442" s="14" t="n"/>
      <c r="N442" s="14" t="n"/>
      <c r="O442" s="14" t="n"/>
      <c r="P442" s="4" t="n"/>
      <c r="Q442" s="4" t="n"/>
      <c r="R442" s="4" t="n"/>
      <c r="S442" s="14" t="n"/>
      <c r="T442" s="15" t="n"/>
      <c r="U442" s="15" t="n"/>
      <c r="V442" s="4" t="n"/>
      <c r="W442" s="4" t="n"/>
    </row>
    <row r="443">
      <c r="A44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3" s="14" t="n"/>
      <c r="C443" s="4" t="n"/>
      <c r="D443" s="14" t="n"/>
      <c r="E443" s="4" t="n"/>
      <c r="F443" s="14" t="n"/>
      <c r="G443" s="14" t="n"/>
      <c r="H443" s="14" t="n"/>
      <c r="I443" s="15" t="n"/>
      <c r="J443" s="15" t="n"/>
      <c r="K443" s="14" t="n"/>
      <c r="L443" s="4" t="n"/>
      <c r="M443" s="14" t="n"/>
      <c r="N443" s="14" t="n"/>
      <c r="O443" s="14" t="n"/>
      <c r="P443" s="4" t="n"/>
      <c r="Q443" s="4" t="n"/>
      <c r="R443" s="4" t="n"/>
      <c r="S443" s="14" t="n"/>
      <c r="T443" s="15" t="n"/>
      <c r="U443" s="15" t="n"/>
      <c r="V443" s="4" t="n"/>
      <c r="W443" s="4" t="n"/>
    </row>
    <row r="444">
      <c r="A44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4" s="14" t="n"/>
      <c r="C444" s="4" t="n"/>
      <c r="D444" s="14" t="n"/>
      <c r="E444" s="4" t="n"/>
      <c r="F444" s="14" t="n"/>
      <c r="G444" s="14" t="n"/>
      <c r="H444" s="14" t="n"/>
      <c r="I444" s="15" t="n"/>
      <c r="J444" s="15" t="n"/>
      <c r="K444" s="14" t="n"/>
      <c r="L444" s="4" t="n"/>
      <c r="M444" s="14" t="n"/>
      <c r="N444" s="14" t="n"/>
      <c r="O444" s="14" t="n"/>
      <c r="P444" s="4" t="n"/>
      <c r="Q444" s="4" t="n"/>
      <c r="R444" s="4" t="n"/>
      <c r="S444" s="14" t="n"/>
      <c r="T444" s="15" t="n"/>
      <c r="U444" s="15" t="n"/>
      <c r="V444" s="4" t="n"/>
      <c r="W444" s="4" t="n"/>
    </row>
    <row r="445">
      <c r="A44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5" s="14" t="n"/>
      <c r="C445" s="4" t="n"/>
      <c r="D445" s="14" t="n"/>
      <c r="E445" s="4" t="n"/>
      <c r="F445" s="14" t="n"/>
      <c r="G445" s="14" t="n"/>
      <c r="H445" s="14" t="n"/>
      <c r="I445" s="15" t="n"/>
      <c r="J445" s="15" t="n"/>
      <c r="K445" s="14" t="n"/>
      <c r="L445" s="4" t="n"/>
      <c r="M445" s="14" t="n"/>
      <c r="N445" s="14" t="n"/>
      <c r="O445" s="14" t="n"/>
      <c r="P445" s="4" t="n"/>
      <c r="Q445" s="4" t="n"/>
      <c r="R445" s="4" t="n"/>
      <c r="S445" s="14" t="n"/>
      <c r="T445" s="15" t="n"/>
      <c r="U445" s="15" t="n"/>
      <c r="V445" s="4" t="n"/>
      <c r="W445" s="4" t="n"/>
    </row>
    <row r="446">
      <c r="A44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6" s="14" t="n"/>
      <c r="C446" s="4" t="n"/>
      <c r="D446" s="14" t="n"/>
      <c r="E446" s="4" t="n"/>
      <c r="F446" s="14" t="n"/>
      <c r="G446" s="14" t="n"/>
      <c r="H446" s="14" t="n"/>
      <c r="I446" s="15" t="n"/>
      <c r="J446" s="15" t="n"/>
      <c r="K446" s="14" t="n"/>
      <c r="L446" s="4" t="n"/>
      <c r="M446" s="14" t="n"/>
      <c r="N446" s="14" t="n"/>
      <c r="O446" s="14" t="n"/>
      <c r="P446" s="4" t="n"/>
      <c r="Q446" s="4" t="n"/>
      <c r="R446" s="4" t="n"/>
      <c r="S446" s="14" t="n"/>
      <c r="T446" s="15" t="n"/>
      <c r="U446" s="15" t="n"/>
      <c r="V446" s="4" t="n"/>
      <c r="W446" s="4" t="n"/>
    </row>
    <row r="447">
      <c r="A44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7" s="14" t="n"/>
      <c r="C447" s="4" t="n"/>
      <c r="D447" s="14" t="n"/>
      <c r="E447" s="4" t="n"/>
      <c r="F447" s="14" t="n"/>
      <c r="G447" s="14" t="n"/>
      <c r="H447" s="14" t="n"/>
      <c r="I447" s="15" t="n"/>
      <c r="J447" s="15" t="n"/>
      <c r="K447" s="14" t="n"/>
      <c r="L447" s="4" t="n"/>
      <c r="M447" s="14" t="n"/>
      <c r="N447" s="14" t="n"/>
      <c r="O447" s="14" t="n"/>
      <c r="P447" s="4" t="n"/>
      <c r="Q447" s="4" t="n"/>
      <c r="R447" s="4" t="n"/>
      <c r="S447" s="14" t="n"/>
      <c r="T447" s="15" t="n"/>
      <c r="U447" s="15" t="n"/>
      <c r="V447" s="4" t="n"/>
      <c r="W447" s="4" t="n"/>
    </row>
    <row r="448">
      <c r="A44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8" s="14" t="n"/>
      <c r="C448" s="4" t="n"/>
      <c r="D448" s="14" t="n"/>
      <c r="E448" s="4" t="n"/>
      <c r="F448" s="14" t="n"/>
      <c r="G448" s="14" t="n"/>
      <c r="H448" s="14" t="n"/>
      <c r="I448" s="15" t="n"/>
      <c r="J448" s="15" t="n"/>
      <c r="K448" s="14" t="n"/>
      <c r="L448" s="4" t="n"/>
      <c r="M448" s="14" t="n"/>
      <c r="N448" s="14" t="n"/>
      <c r="O448" s="14" t="n"/>
      <c r="P448" s="4" t="n"/>
      <c r="Q448" s="4" t="n"/>
      <c r="R448" s="4" t="n"/>
      <c r="S448" s="14" t="n"/>
      <c r="T448" s="15" t="n"/>
      <c r="U448" s="15" t="n"/>
      <c r="V448" s="4" t="n"/>
      <c r="W448" s="4" t="n"/>
    </row>
    <row r="449">
      <c r="A44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49" s="14" t="n"/>
      <c r="C449" s="4" t="n"/>
      <c r="D449" s="14" t="n"/>
      <c r="E449" s="4" t="n"/>
      <c r="F449" s="14" t="n"/>
      <c r="G449" s="14" t="n"/>
      <c r="H449" s="14" t="n"/>
      <c r="I449" s="15" t="n"/>
      <c r="J449" s="15" t="n"/>
      <c r="K449" s="14" t="n"/>
      <c r="L449" s="4" t="n"/>
      <c r="M449" s="14" t="n"/>
      <c r="N449" s="14" t="n"/>
      <c r="O449" s="14" t="n"/>
      <c r="P449" s="4" t="n"/>
      <c r="Q449" s="4" t="n"/>
      <c r="R449" s="4" t="n"/>
      <c r="S449" s="14" t="n"/>
      <c r="T449" s="15" t="n"/>
      <c r="U449" s="15" t="n"/>
      <c r="V449" s="4" t="n"/>
      <c r="W449" s="4" t="n"/>
    </row>
    <row r="450">
      <c r="A45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0" s="14" t="n"/>
      <c r="C450" s="4" t="n"/>
      <c r="D450" s="14" t="n"/>
      <c r="E450" s="4" t="n"/>
      <c r="F450" s="14" t="n"/>
      <c r="G450" s="14" t="n"/>
      <c r="H450" s="14" t="n"/>
      <c r="I450" s="15" t="n"/>
      <c r="J450" s="15" t="n"/>
      <c r="K450" s="14" t="n"/>
      <c r="L450" s="4" t="n"/>
      <c r="M450" s="14" t="n"/>
      <c r="N450" s="14" t="n"/>
      <c r="O450" s="14" t="n"/>
      <c r="P450" s="4" t="n"/>
      <c r="Q450" s="4" t="n"/>
      <c r="R450" s="4" t="n"/>
      <c r="S450" s="14" t="n"/>
      <c r="T450" s="15" t="n"/>
      <c r="U450" s="15" t="n"/>
      <c r="V450" s="4" t="n"/>
      <c r="W450" s="4" t="n"/>
    </row>
    <row r="451">
      <c r="A45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1" s="14" t="n"/>
      <c r="C451" s="4" t="n"/>
      <c r="D451" s="14" t="n"/>
      <c r="E451" s="4" t="n"/>
      <c r="F451" s="14" t="n"/>
      <c r="G451" s="14" t="n"/>
      <c r="H451" s="14" t="n"/>
      <c r="I451" s="15" t="n"/>
      <c r="J451" s="15" t="n"/>
      <c r="K451" s="14" t="n"/>
      <c r="L451" s="4" t="n"/>
      <c r="M451" s="14" t="n"/>
      <c r="N451" s="14" t="n"/>
      <c r="O451" s="14" t="n"/>
      <c r="P451" s="4" t="n"/>
      <c r="Q451" s="4" t="n"/>
      <c r="R451" s="4" t="n"/>
      <c r="S451" s="14" t="n"/>
      <c r="T451" s="15" t="n"/>
      <c r="U451" s="15" t="n"/>
      <c r="V451" s="4" t="n"/>
      <c r="W451" s="4" t="n"/>
    </row>
    <row r="452">
      <c r="A45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2" s="14" t="n"/>
      <c r="C452" s="4" t="n"/>
      <c r="D452" s="14" t="n"/>
      <c r="E452" s="4" t="n"/>
      <c r="F452" s="14" t="n"/>
      <c r="G452" s="14" t="n"/>
      <c r="H452" s="14" t="n"/>
      <c r="I452" s="15" t="n"/>
      <c r="J452" s="15" t="n"/>
      <c r="K452" s="14" t="n"/>
      <c r="L452" s="4" t="n"/>
      <c r="M452" s="14" t="n"/>
      <c r="N452" s="14" t="n"/>
      <c r="O452" s="14" t="n"/>
      <c r="P452" s="4" t="n"/>
      <c r="Q452" s="4" t="n"/>
      <c r="R452" s="4" t="n"/>
      <c r="S452" s="14" t="n"/>
      <c r="T452" s="15" t="n"/>
      <c r="U452" s="15" t="n"/>
      <c r="V452" s="4" t="n"/>
      <c r="W452" s="4" t="n"/>
    </row>
    <row r="453">
      <c r="A45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3" s="14" t="n"/>
      <c r="C453" s="4" t="n"/>
      <c r="D453" s="14" t="n"/>
      <c r="E453" s="4" t="n"/>
      <c r="F453" s="14" t="n"/>
      <c r="G453" s="14" t="n"/>
      <c r="H453" s="14" t="n"/>
      <c r="I453" s="15" t="n"/>
      <c r="J453" s="15" t="n"/>
      <c r="K453" s="14" t="n"/>
      <c r="L453" s="4" t="n"/>
      <c r="M453" s="14" t="n"/>
      <c r="N453" s="14" t="n"/>
      <c r="O453" s="14" t="n"/>
      <c r="P453" s="4" t="n"/>
      <c r="Q453" s="4" t="n"/>
      <c r="R453" s="4" t="n"/>
      <c r="S453" s="14" t="n"/>
      <c r="T453" s="15" t="n"/>
      <c r="U453" s="15" t="n"/>
      <c r="V453" s="4" t="n"/>
      <c r="W453" s="4" t="n"/>
    </row>
    <row r="454">
      <c r="A45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4" s="14" t="n"/>
      <c r="C454" s="4" t="n"/>
      <c r="D454" s="14" t="n"/>
      <c r="E454" s="4" t="n"/>
      <c r="F454" s="14" t="n"/>
      <c r="G454" s="14" t="n"/>
      <c r="H454" s="14" t="n"/>
      <c r="I454" s="15" t="n"/>
      <c r="J454" s="15" t="n"/>
      <c r="K454" s="14" t="n"/>
      <c r="L454" s="4" t="n"/>
      <c r="M454" s="14" t="n"/>
      <c r="N454" s="14" t="n"/>
      <c r="O454" s="14" t="n"/>
      <c r="P454" s="4" t="n"/>
      <c r="Q454" s="4" t="n"/>
      <c r="R454" s="4" t="n"/>
      <c r="S454" s="14" t="n"/>
      <c r="T454" s="15" t="n"/>
      <c r="U454" s="15" t="n"/>
      <c r="V454" s="4" t="n"/>
      <c r="W454" s="4" t="n"/>
    </row>
    <row r="455">
      <c r="A45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5" s="14" t="n"/>
      <c r="C455" s="4" t="n"/>
      <c r="D455" s="14" t="n"/>
      <c r="E455" s="4" t="n"/>
      <c r="F455" s="14" t="n"/>
      <c r="G455" s="14" t="n"/>
      <c r="H455" s="14" t="n"/>
      <c r="I455" s="15" t="n"/>
      <c r="J455" s="15" t="n"/>
      <c r="K455" s="14" t="n"/>
      <c r="L455" s="4" t="n"/>
      <c r="M455" s="14" t="n"/>
      <c r="N455" s="14" t="n"/>
      <c r="O455" s="14" t="n"/>
      <c r="P455" s="4" t="n"/>
      <c r="Q455" s="4" t="n"/>
      <c r="R455" s="4" t="n"/>
      <c r="S455" s="14" t="n"/>
      <c r="T455" s="15" t="n"/>
      <c r="U455" s="15" t="n"/>
      <c r="V455" s="4" t="n"/>
      <c r="W455" s="4" t="n"/>
    </row>
    <row r="456">
      <c r="A45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6" s="14" t="n"/>
      <c r="C456" s="4" t="n"/>
      <c r="D456" s="14" t="n"/>
      <c r="E456" s="4" t="n"/>
      <c r="F456" s="14" t="n"/>
      <c r="G456" s="14" t="n"/>
      <c r="H456" s="14" t="n"/>
      <c r="I456" s="15" t="n"/>
      <c r="J456" s="15" t="n"/>
      <c r="K456" s="14" t="n"/>
      <c r="L456" s="4" t="n"/>
      <c r="M456" s="14" t="n"/>
      <c r="N456" s="14" t="n"/>
      <c r="O456" s="14" t="n"/>
      <c r="P456" s="4" t="n"/>
      <c r="Q456" s="4" t="n"/>
      <c r="R456" s="4" t="n"/>
      <c r="S456" s="14" t="n"/>
      <c r="T456" s="15" t="n"/>
      <c r="U456" s="15" t="n"/>
      <c r="V456" s="4" t="n"/>
      <c r="W456" s="4" t="n"/>
    </row>
    <row r="457">
      <c r="A45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7" s="14" t="n"/>
      <c r="C457" s="4" t="n"/>
      <c r="D457" s="14" t="n"/>
      <c r="E457" s="4" t="n"/>
      <c r="F457" s="14" t="n"/>
      <c r="G457" s="14" t="n"/>
      <c r="H457" s="14" t="n"/>
      <c r="I457" s="15" t="n"/>
      <c r="J457" s="15" t="n"/>
      <c r="K457" s="14" t="n"/>
      <c r="L457" s="4" t="n"/>
      <c r="M457" s="14" t="n"/>
      <c r="N457" s="14" t="n"/>
      <c r="O457" s="14" t="n"/>
      <c r="P457" s="4" t="n"/>
      <c r="Q457" s="4" t="n"/>
      <c r="R457" s="4" t="n"/>
      <c r="S457" s="14" t="n"/>
      <c r="T457" s="15" t="n"/>
      <c r="U457" s="15" t="n"/>
      <c r="V457" s="4" t="n"/>
      <c r="W457" s="4" t="n"/>
    </row>
    <row r="458">
      <c r="A45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8" s="14" t="n"/>
      <c r="C458" s="4" t="n"/>
      <c r="D458" s="14" t="n"/>
      <c r="E458" s="4" t="n"/>
      <c r="F458" s="14" t="n"/>
      <c r="G458" s="14" t="n"/>
      <c r="H458" s="14" t="n"/>
      <c r="I458" s="15" t="n"/>
      <c r="J458" s="15" t="n"/>
      <c r="K458" s="14" t="n"/>
      <c r="L458" s="4" t="n"/>
      <c r="M458" s="14" t="n"/>
      <c r="N458" s="14" t="n"/>
      <c r="O458" s="14" t="n"/>
      <c r="P458" s="4" t="n"/>
      <c r="Q458" s="4" t="n"/>
      <c r="R458" s="4" t="n"/>
      <c r="S458" s="14" t="n"/>
      <c r="T458" s="15" t="n"/>
      <c r="U458" s="15" t="n"/>
      <c r="V458" s="4" t="n"/>
      <c r="W458" s="4" t="n"/>
    </row>
    <row r="459">
      <c r="A45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59" s="14" t="n"/>
      <c r="C459" s="4" t="n"/>
      <c r="D459" s="14" t="n"/>
      <c r="E459" s="4" t="n"/>
      <c r="F459" s="14" t="n"/>
      <c r="G459" s="14" t="n"/>
      <c r="H459" s="14" t="n"/>
      <c r="I459" s="15" t="n"/>
      <c r="J459" s="15" t="n"/>
      <c r="K459" s="14" t="n"/>
      <c r="L459" s="4" t="n"/>
      <c r="M459" s="14" t="n"/>
      <c r="N459" s="14" t="n"/>
      <c r="O459" s="14" t="n"/>
      <c r="P459" s="4" t="n"/>
      <c r="Q459" s="4" t="n"/>
      <c r="R459" s="4" t="n"/>
      <c r="S459" s="14" t="n"/>
      <c r="T459" s="15" t="n"/>
      <c r="U459" s="15" t="n"/>
      <c r="V459" s="4" t="n"/>
      <c r="W459" s="4" t="n"/>
    </row>
    <row r="460">
      <c r="A46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0" s="14" t="n"/>
      <c r="C460" s="4" t="n"/>
      <c r="D460" s="14" t="n"/>
      <c r="E460" s="4" t="n"/>
      <c r="F460" s="14" t="n"/>
      <c r="G460" s="14" t="n"/>
      <c r="H460" s="14" t="n"/>
      <c r="I460" s="15" t="n"/>
      <c r="J460" s="15" t="n"/>
      <c r="K460" s="14" t="n"/>
      <c r="L460" s="4" t="n"/>
      <c r="M460" s="14" t="n"/>
      <c r="N460" s="14" t="n"/>
      <c r="O460" s="14" t="n"/>
      <c r="P460" s="4" t="n"/>
      <c r="Q460" s="4" t="n"/>
      <c r="R460" s="4" t="n"/>
      <c r="S460" s="14" t="n"/>
      <c r="T460" s="15" t="n"/>
      <c r="U460" s="15" t="n"/>
      <c r="V460" s="4" t="n"/>
      <c r="W460" s="4" t="n"/>
    </row>
    <row r="461">
      <c r="A46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1" s="14" t="n"/>
      <c r="C461" s="4" t="n"/>
      <c r="D461" s="14" t="n"/>
      <c r="E461" s="4" t="n"/>
      <c r="F461" s="14" t="n"/>
      <c r="G461" s="14" t="n"/>
      <c r="H461" s="14" t="n"/>
      <c r="I461" s="15" t="n"/>
      <c r="J461" s="15" t="n"/>
      <c r="K461" s="14" t="n"/>
      <c r="L461" s="4" t="n"/>
      <c r="M461" s="14" t="n"/>
      <c r="N461" s="14" t="n"/>
      <c r="O461" s="14" t="n"/>
      <c r="P461" s="4" t="n"/>
      <c r="Q461" s="4" t="n"/>
      <c r="R461" s="4" t="n"/>
      <c r="S461" s="14" t="n"/>
      <c r="T461" s="15" t="n"/>
      <c r="U461" s="15" t="n"/>
      <c r="V461" s="4" t="n"/>
      <c r="W461" s="4" t="n"/>
    </row>
    <row r="462">
      <c r="A46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2" s="14" t="n"/>
      <c r="C462" s="4" t="n"/>
      <c r="D462" s="14" t="n"/>
      <c r="E462" s="4" t="n"/>
      <c r="F462" s="14" t="n"/>
      <c r="G462" s="14" t="n"/>
      <c r="H462" s="14" t="n"/>
      <c r="I462" s="15" t="n"/>
      <c r="J462" s="15" t="n"/>
      <c r="K462" s="14" t="n"/>
      <c r="L462" s="4" t="n"/>
      <c r="M462" s="14" t="n"/>
      <c r="N462" s="14" t="n"/>
      <c r="O462" s="14" t="n"/>
      <c r="P462" s="4" t="n"/>
      <c r="Q462" s="4" t="n"/>
      <c r="R462" s="4" t="n"/>
      <c r="S462" s="14" t="n"/>
      <c r="T462" s="15" t="n"/>
      <c r="U462" s="15" t="n"/>
      <c r="V462" s="4" t="n"/>
      <c r="W462" s="4" t="n"/>
    </row>
    <row r="463">
      <c r="A46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3" s="14" t="n"/>
      <c r="C463" s="4" t="n"/>
      <c r="D463" s="14" t="n"/>
      <c r="E463" s="4" t="n"/>
      <c r="F463" s="14" t="n"/>
      <c r="G463" s="14" t="n"/>
      <c r="H463" s="14" t="n"/>
      <c r="I463" s="15" t="n"/>
      <c r="J463" s="15" t="n"/>
      <c r="K463" s="14" t="n"/>
      <c r="L463" s="4" t="n"/>
      <c r="M463" s="14" t="n"/>
      <c r="N463" s="14" t="n"/>
      <c r="O463" s="14" t="n"/>
      <c r="P463" s="4" t="n"/>
      <c r="Q463" s="4" t="n"/>
      <c r="R463" s="4" t="n"/>
      <c r="S463" s="14" t="n"/>
      <c r="T463" s="15" t="n"/>
      <c r="U463" s="15" t="n"/>
      <c r="V463" s="4" t="n"/>
      <c r="W463" s="4" t="n"/>
    </row>
    <row r="464">
      <c r="A46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4" s="14" t="n"/>
      <c r="C464" s="4" t="n"/>
      <c r="D464" s="14" t="n"/>
      <c r="E464" s="4" t="n"/>
      <c r="F464" s="14" t="n"/>
      <c r="G464" s="14" t="n"/>
      <c r="H464" s="14" t="n"/>
      <c r="I464" s="15" t="n"/>
      <c r="J464" s="15" t="n"/>
      <c r="K464" s="14" t="n"/>
      <c r="L464" s="4" t="n"/>
      <c r="M464" s="14" t="n"/>
      <c r="N464" s="14" t="n"/>
      <c r="O464" s="14" t="n"/>
      <c r="P464" s="4" t="n"/>
      <c r="Q464" s="4" t="n"/>
      <c r="R464" s="4" t="n"/>
      <c r="S464" s="14" t="n"/>
      <c r="T464" s="15" t="n"/>
      <c r="U464" s="15" t="n"/>
      <c r="V464" s="4" t="n"/>
      <c r="W464" s="4" t="n"/>
    </row>
    <row r="465">
      <c r="A46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5" s="14" t="n"/>
      <c r="C465" s="4" t="n"/>
      <c r="D465" s="14" t="n"/>
      <c r="E465" s="4" t="n"/>
      <c r="F465" s="14" t="n"/>
      <c r="G465" s="14" t="n"/>
      <c r="H465" s="14" t="n"/>
      <c r="I465" s="15" t="n"/>
      <c r="J465" s="15" t="n"/>
      <c r="K465" s="14" t="n"/>
      <c r="L465" s="4" t="n"/>
      <c r="M465" s="14" t="n"/>
      <c r="N465" s="14" t="n"/>
      <c r="O465" s="14" t="n"/>
      <c r="P465" s="4" t="n"/>
      <c r="Q465" s="4" t="n"/>
      <c r="R465" s="4" t="n"/>
      <c r="S465" s="14" t="n"/>
      <c r="T465" s="15" t="n"/>
      <c r="U465" s="15" t="n"/>
      <c r="V465" s="4" t="n"/>
      <c r="W465" s="4" t="n"/>
    </row>
    <row r="466">
      <c r="A46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6" s="14" t="n"/>
      <c r="C466" s="4" t="n"/>
      <c r="D466" s="14" t="n"/>
      <c r="E466" s="4" t="n"/>
      <c r="F466" s="14" t="n"/>
      <c r="G466" s="14" t="n"/>
      <c r="H466" s="14" t="n"/>
      <c r="I466" s="15" t="n"/>
      <c r="J466" s="15" t="n"/>
      <c r="K466" s="14" t="n"/>
      <c r="L466" s="4" t="n"/>
      <c r="M466" s="14" t="n"/>
      <c r="N466" s="14" t="n"/>
      <c r="O466" s="14" t="n"/>
      <c r="P466" s="4" t="n"/>
      <c r="Q466" s="4" t="n"/>
      <c r="R466" s="4" t="n"/>
      <c r="S466" s="14" t="n"/>
      <c r="T466" s="15" t="n"/>
      <c r="U466" s="15" t="n"/>
      <c r="V466" s="4" t="n"/>
      <c r="W466" s="4" t="n"/>
    </row>
    <row r="467">
      <c r="A46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7" s="14" t="n"/>
      <c r="C467" s="4" t="n"/>
      <c r="D467" s="14" t="n"/>
      <c r="E467" s="4" t="n"/>
      <c r="F467" s="14" t="n"/>
      <c r="G467" s="14" t="n"/>
      <c r="H467" s="14" t="n"/>
      <c r="I467" s="15" t="n"/>
      <c r="J467" s="15" t="n"/>
      <c r="K467" s="14" t="n"/>
      <c r="L467" s="4" t="n"/>
      <c r="M467" s="14" t="n"/>
      <c r="N467" s="14" t="n"/>
      <c r="O467" s="14" t="n"/>
      <c r="P467" s="4" t="n"/>
      <c r="Q467" s="4" t="n"/>
      <c r="R467" s="4" t="n"/>
      <c r="S467" s="14" t="n"/>
      <c r="T467" s="15" t="n"/>
      <c r="U467" s="15" t="n"/>
      <c r="V467" s="4" t="n"/>
      <c r="W467" s="4" t="n"/>
    </row>
    <row r="468">
      <c r="A46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8" s="14" t="n"/>
      <c r="C468" s="4" t="n"/>
      <c r="D468" s="14" t="n"/>
      <c r="E468" s="4" t="n"/>
      <c r="F468" s="14" t="n"/>
      <c r="G468" s="14" t="n"/>
      <c r="H468" s="14" t="n"/>
      <c r="I468" s="15" t="n"/>
      <c r="J468" s="15" t="n"/>
      <c r="K468" s="14" t="n"/>
      <c r="L468" s="4" t="n"/>
      <c r="M468" s="14" t="n"/>
      <c r="N468" s="14" t="n"/>
      <c r="O468" s="14" t="n"/>
      <c r="P468" s="4" t="n"/>
      <c r="Q468" s="4" t="n"/>
      <c r="R468" s="4" t="n"/>
      <c r="S468" s="14" t="n"/>
      <c r="T468" s="15" t="n"/>
      <c r="U468" s="15" t="n"/>
      <c r="V468" s="4" t="n"/>
      <c r="W468" s="4" t="n"/>
    </row>
    <row r="469">
      <c r="A46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69" s="14" t="n"/>
      <c r="C469" s="4" t="n"/>
      <c r="D469" s="14" t="n"/>
      <c r="E469" s="4" t="n"/>
      <c r="F469" s="14" t="n"/>
      <c r="G469" s="14" t="n"/>
      <c r="H469" s="14" t="n"/>
      <c r="I469" s="15" t="n"/>
      <c r="J469" s="15" t="n"/>
      <c r="K469" s="14" t="n"/>
      <c r="L469" s="4" t="n"/>
      <c r="M469" s="14" t="n"/>
      <c r="N469" s="14" t="n"/>
      <c r="O469" s="14" t="n"/>
      <c r="P469" s="4" t="n"/>
      <c r="Q469" s="4" t="n"/>
      <c r="R469" s="4" t="n"/>
      <c r="S469" s="14" t="n"/>
      <c r="T469" s="15" t="n"/>
      <c r="U469" s="15" t="n"/>
      <c r="V469" s="4" t="n"/>
      <c r="W469" s="4" t="n"/>
    </row>
    <row r="470">
      <c r="A47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0" s="14" t="n"/>
      <c r="C470" s="4" t="n"/>
      <c r="D470" s="14" t="n"/>
      <c r="E470" s="4" t="n"/>
      <c r="F470" s="14" t="n"/>
      <c r="G470" s="14" t="n"/>
      <c r="H470" s="14" t="n"/>
      <c r="I470" s="15" t="n"/>
      <c r="J470" s="15" t="n"/>
      <c r="K470" s="14" t="n"/>
      <c r="L470" s="4" t="n"/>
      <c r="M470" s="14" t="n"/>
      <c r="N470" s="14" t="n"/>
      <c r="O470" s="14" t="n"/>
      <c r="P470" s="4" t="n"/>
      <c r="Q470" s="4" t="n"/>
      <c r="R470" s="4" t="n"/>
      <c r="S470" s="14" t="n"/>
      <c r="T470" s="15" t="n"/>
      <c r="U470" s="15" t="n"/>
      <c r="V470" s="4" t="n"/>
      <c r="W470" s="4" t="n"/>
    </row>
    <row r="471">
      <c r="A47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1" s="14" t="n"/>
      <c r="C471" s="4" t="n"/>
      <c r="D471" s="14" t="n"/>
      <c r="E471" s="4" t="n"/>
      <c r="F471" s="14" t="n"/>
      <c r="G471" s="14" t="n"/>
      <c r="H471" s="14" t="n"/>
      <c r="I471" s="15" t="n"/>
      <c r="J471" s="15" t="n"/>
      <c r="K471" s="14" t="n"/>
      <c r="L471" s="4" t="n"/>
      <c r="M471" s="14" t="n"/>
      <c r="N471" s="14" t="n"/>
      <c r="O471" s="14" t="n"/>
      <c r="P471" s="4" t="n"/>
      <c r="Q471" s="4" t="n"/>
      <c r="R471" s="4" t="n"/>
      <c r="S471" s="14" t="n"/>
      <c r="T471" s="15" t="n"/>
      <c r="U471" s="15" t="n"/>
      <c r="V471" s="4" t="n"/>
      <c r="W471" s="4" t="n"/>
    </row>
    <row r="472">
      <c r="A47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2" s="14" t="n"/>
      <c r="C472" s="4" t="n"/>
      <c r="D472" s="14" t="n"/>
      <c r="E472" s="4" t="n"/>
      <c r="F472" s="14" t="n"/>
      <c r="G472" s="14" t="n"/>
      <c r="H472" s="14" t="n"/>
      <c r="I472" s="15" t="n"/>
      <c r="J472" s="15" t="n"/>
      <c r="K472" s="14" t="n"/>
      <c r="L472" s="4" t="n"/>
      <c r="M472" s="14" t="n"/>
      <c r="N472" s="14" t="n"/>
      <c r="O472" s="14" t="n"/>
      <c r="P472" s="4" t="n"/>
      <c r="Q472" s="4" t="n"/>
      <c r="R472" s="4" t="n"/>
      <c r="S472" s="14" t="n"/>
      <c r="T472" s="15" t="n"/>
      <c r="U472" s="15" t="n"/>
      <c r="V472" s="4" t="n"/>
      <c r="W472" s="4" t="n"/>
    </row>
    <row r="473">
      <c r="A47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3" s="14" t="n"/>
      <c r="C473" s="4" t="n"/>
      <c r="D473" s="14" t="n"/>
      <c r="E473" s="4" t="n"/>
      <c r="F473" s="14" t="n"/>
      <c r="G473" s="14" t="n"/>
      <c r="H473" s="14" t="n"/>
      <c r="I473" s="15" t="n"/>
      <c r="J473" s="15" t="n"/>
      <c r="K473" s="14" t="n"/>
      <c r="L473" s="4" t="n"/>
      <c r="M473" s="14" t="n"/>
      <c r="N473" s="14" t="n"/>
      <c r="O473" s="14" t="n"/>
      <c r="P473" s="4" t="n"/>
      <c r="Q473" s="4" t="n"/>
      <c r="R473" s="4" t="n"/>
      <c r="S473" s="14" t="n"/>
      <c r="T473" s="15" t="n"/>
      <c r="U473" s="15" t="n"/>
      <c r="V473" s="4" t="n"/>
      <c r="W473" s="4" t="n"/>
    </row>
    <row r="474">
      <c r="A47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4" s="14" t="n"/>
      <c r="C474" s="4" t="n"/>
      <c r="D474" s="14" t="n"/>
      <c r="E474" s="4" t="n"/>
      <c r="F474" s="14" t="n"/>
      <c r="G474" s="14" t="n"/>
      <c r="H474" s="14" t="n"/>
      <c r="I474" s="15" t="n"/>
      <c r="J474" s="15" t="n"/>
      <c r="K474" s="14" t="n"/>
      <c r="L474" s="4" t="n"/>
      <c r="M474" s="14" t="n"/>
      <c r="N474" s="14" t="n"/>
      <c r="O474" s="14" t="n"/>
      <c r="P474" s="4" t="n"/>
      <c r="Q474" s="4" t="n"/>
      <c r="R474" s="4" t="n"/>
      <c r="S474" s="14" t="n"/>
      <c r="T474" s="15" t="n"/>
      <c r="U474" s="15" t="n"/>
      <c r="V474" s="4" t="n"/>
      <c r="W474" s="4" t="n"/>
    </row>
    <row r="475">
      <c r="A47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5" s="14" t="n"/>
      <c r="C475" s="4" t="n"/>
      <c r="D475" s="14" t="n"/>
      <c r="E475" s="4" t="n"/>
      <c r="F475" s="14" t="n"/>
      <c r="G475" s="14" t="n"/>
      <c r="H475" s="14" t="n"/>
      <c r="I475" s="15" t="n"/>
      <c r="J475" s="15" t="n"/>
      <c r="K475" s="14" t="n"/>
      <c r="L475" s="4" t="n"/>
      <c r="M475" s="14" t="n"/>
      <c r="N475" s="14" t="n"/>
      <c r="O475" s="14" t="n"/>
      <c r="P475" s="4" t="n"/>
      <c r="Q475" s="4" t="n"/>
      <c r="R475" s="4" t="n"/>
      <c r="S475" s="14" t="n"/>
      <c r="T475" s="15" t="n"/>
      <c r="U475" s="15" t="n"/>
      <c r="V475" s="4" t="n"/>
      <c r="W475" s="4" t="n"/>
    </row>
    <row r="476">
      <c r="A47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6" s="14" t="n"/>
      <c r="C476" s="4" t="n"/>
      <c r="D476" s="14" t="n"/>
      <c r="E476" s="4" t="n"/>
      <c r="F476" s="14" t="n"/>
      <c r="G476" s="14" t="n"/>
      <c r="H476" s="14" t="n"/>
      <c r="I476" s="15" t="n"/>
      <c r="J476" s="15" t="n"/>
      <c r="K476" s="14" t="n"/>
      <c r="L476" s="4" t="n"/>
      <c r="M476" s="14" t="n"/>
      <c r="N476" s="14" t="n"/>
      <c r="O476" s="14" t="n"/>
      <c r="P476" s="4" t="n"/>
      <c r="Q476" s="4" t="n"/>
      <c r="R476" s="4" t="n"/>
      <c r="S476" s="14" t="n"/>
      <c r="T476" s="15" t="n"/>
      <c r="U476" s="15" t="n"/>
      <c r="V476" s="4" t="n"/>
      <c r="W476" s="4" t="n"/>
    </row>
    <row r="477">
      <c r="A47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7" s="14" t="n"/>
      <c r="C477" s="4" t="n"/>
      <c r="D477" s="14" t="n"/>
      <c r="E477" s="4" t="n"/>
      <c r="F477" s="14" t="n"/>
      <c r="G477" s="14" t="n"/>
      <c r="H477" s="14" t="n"/>
      <c r="I477" s="15" t="n"/>
      <c r="J477" s="15" t="n"/>
      <c r="K477" s="14" t="n"/>
      <c r="L477" s="4" t="n"/>
      <c r="M477" s="14" t="n"/>
      <c r="N477" s="14" t="n"/>
      <c r="O477" s="14" t="n"/>
      <c r="P477" s="4" t="n"/>
      <c r="Q477" s="4" t="n"/>
      <c r="R477" s="4" t="n"/>
      <c r="S477" s="14" t="n"/>
      <c r="T477" s="15" t="n"/>
      <c r="U477" s="15" t="n"/>
      <c r="V477" s="4" t="n"/>
      <c r="W477" s="4" t="n"/>
    </row>
    <row r="478">
      <c r="A47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8" s="14" t="n"/>
      <c r="C478" s="4" t="n"/>
      <c r="D478" s="14" t="n"/>
      <c r="E478" s="4" t="n"/>
      <c r="F478" s="14" t="n"/>
      <c r="G478" s="14" t="n"/>
      <c r="H478" s="14" t="n"/>
      <c r="I478" s="15" t="n"/>
      <c r="J478" s="15" t="n"/>
      <c r="K478" s="14" t="n"/>
      <c r="L478" s="4" t="n"/>
      <c r="M478" s="14" t="n"/>
      <c r="N478" s="14" t="n"/>
      <c r="O478" s="14" t="n"/>
      <c r="P478" s="4" t="n"/>
      <c r="Q478" s="4" t="n"/>
      <c r="R478" s="4" t="n"/>
      <c r="S478" s="14" t="n"/>
      <c r="T478" s="15" t="n"/>
      <c r="U478" s="15" t="n"/>
      <c r="V478" s="4" t="n"/>
      <c r="W478" s="4" t="n"/>
    </row>
    <row r="479">
      <c r="A47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79" s="14" t="n"/>
      <c r="C479" s="4" t="n"/>
      <c r="D479" s="14" t="n"/>
      <c r="E479" s="4" t="n"/>
      <c r="F479" s="14" t="n"/>
      <c r="G479" s="14" t="n"/>
      <c r="H479" s="14" t="n"/>
      <c r="I479" s="15" t="n"/>
      <c r="J479" s="15" t="n"/>
      <c r="K479" s="14" t="n"/>
      <c r="L479" s="4" t="n"/>
      <c r="M479" s="14" t="n"/>
      <c r="N479" s="14" t="n"/>
      <c r="O479" s="14" t="n"/>
      <c r="P479" s="4" t="n"/>
      <c r="Q479" s="4" t="n"/>
      <c r="R479" s="4" t="n"/>
      <c r="S479" s="14" t="n"/>
      <c r="T479" s="15" t="n"/>
      <c r="U479" s="15" t="n"/>
      <c r="V479" s="4" t="n"/>
      <c r="W479" s="4" t="n"/>
    </row>
    <row r="480">
      <c r="A48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0" s="14" t="n"/>
      <c r="C480" s="4" t="n"/>
      <c r="D480" s="14" t="n"/>
      <c r="E480" s="4" t="n"/>
      <c r="F480" s="14" t="n"/>
      <c r="G480" s="14" t="n"/>
      <c r="H480" s="14" t="n"/>
      <c r="I480" s="15" t="n"/>
      <c r="J480" s="15" t="n"/>
      <c r="K480" s="14" t="n"/>
      <c r="L480" s="4" t="n"/>
      <c r="M480" s="14" t="n"/>
      <c r="N480" s="14" t="n"/>
      <c r="O480" s="14" t="n"/>
      <c r="P480" s="4" t="n"/>
      <c r="Q480" s="4" t="n"/>
      <c r="R480" s="4" t="n"/>
      <c r="S480" s="14" t="n"/>
      <c r="T480" s="15" t="n"/>
      <c r="U480" s="15" t="n"/>
      <c r="V480" s="4" t="n"/>
      <c r="W480" s="4" t="n"/>
    </row>
    <row r="481">
      <c r="A48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1" s="14" t="n"/>
      <c r="C481" s="4" t="n"/>
      <c r="D481" s="14" t="n"/>
      <c r="E481" s="4" t="n"/>
      <c r="F481" s="14" t="n"/>
      <c r="G481" s="14" t="n"/>
      <c r="H481" s="14" t="n"/>
      <c r="I481" s="15" t="n"/>
      <c r="J481" s="15" t="n"/>
      <c r="K481" s="14" t="n"/>
      <c r="L481" s="4" t="n"/>
      <c r="M481" s="14" t="n"/>
      <c r="N481" s="14" t="n"/>
      <c r="O481" s="14" t="n"/>
      <c r="P481" s="4" t="n"/>
      <c r="Q481" s="4" t="n"/>
      <c r="R481" s="4" t="n"/>
      <c r="S481" s="14" t="n"/>
      <c r="T481" s="15" t="n"/>
      <c r="U481" s="15" t="n"/>
      <c r="V481" s="4" t="n"/>
      <c r="W481" s="4" t="n"/>
    </row>
    <row r="482">
      <c r="A48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2" s="14" t="n"/>
      <c r="C482" s="4" t="n"/>
      <c r="D482" s="14" t="n"/>
      <c r="E482" s="4" t="n"/>
      <c r="F482" s="14" t="n"/>
      <c r="G482" s="14" t="n"/>
      <c r="H482" s="14" t="n"/>
      <c r="I482" s="15" t="n"/>
      <c r="J482" s="15" t="n"/>
      <c r="K482" s="14" t="n"/>
      <c r="L482" s="4" t="n"/>
      <c r="M482" s="14" t="n"/>
      <c r="N482" s="14" t="n"/>
      <c r="O482" s="14" t="n"/>
      <c r="P482" s="4" t="n"/>
      <c r="Q482" s="4" t="n"/>
      <c r="R482" s="4" t="n"/>
      <c r="S482" s="14" t="n"/>
      <c r="T482" s="15" t="n"/>
      <c r="U482" s="15" t="n"/>
      <c r="V482" s="4" t="n"/>
      <c r="W482" s="4" t="n"/>
    </row>
    <row r="483">
      <c r="A48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3" s="14" t="n"/>
      <c r="C483" s="4" t="n"/>
      <c r="D483" s="14" t="n"/>
      <c r="E483" s="4" t="n"/>
      <c r="F483" s="14" t="n"/>
      <c r="G483" s="14" t="n"/>
      <c r="H483" s="14" t="n"/>
      <c r="I483" s="15" t="n"/>
      <c r="J483" s="15" t="n"/>
      <c r="K483" s="14" t="n"/>
      <c r="L483" s="4" t="n"/>
      <c r="M483" s="14" t="n"/>
      <c r="N483" s="14" t="n"/>
      <c r="O483" s="14" t="n"/>
      <c r="P483" s="4" t="n"/>
      <c r="Q483" s="4" t="n"/>
      <c r="R483" s="4" t="n"/>
      <c r="S483" s="14" t="n"/>
      <c r="T483" s="15" t="n"/>
      <c r="U483" s="15" t="n"/>
      <c r="V483" s="4" t="n"/>
      <c r="W483" s="4" t="n"/>
    </row>
    <row r="484">
      <c r="A48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4" s="14" t="n"/>
      <c r="C484" s="4" t="n"/>
      <c r="D484" s="14" t="n"/>
      <c r="E484" s="4" t="n"/>
      <c r="F484" s="14" t="n"/>
      <c r="G484" s="14" t="n"/>
      <c r="H484" s="14" t="n"/>
      <c r="I484" s="15" t="n"/>
      <c r="J484" s="15" t="n"/>
      <c r="K484" s="14" t="n"/>
      <c r="L484" s="4" t="n"/>
      <c r="M484" s="14" t="n"/>
      <c r="N484" s="14" t="n"/>
      <c r="O484" s="14" t="n"/>
      <c r="P484" s="4" t="n"/>
      <c r="Q484" s="4" t="n"/>
      <c r="R484" s="4" t="n"/>
      <c r="S484" s="14" t="n"/>
      <c r="T484" s="15" t="n"/>
      <c r="U484" s="15" t="n"/>
      <c r="V484" s="4" t="n"/>
      <c r="W484" s="4" t="n"/>
    </row>
    <row r="485">
      <c r="A48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5" s="14" t="n"/>
      <c r="C485" s="4" t="n"/>
      <c r="D485" s="14" t="n"/>
      <c r="E485" s="4" t="n"/>
      <c r="F485" s="14" t="n"/>
      <c r="G485" s="14" t="n"/>
      <c r="H485" s="14" t="n"/>
      <c r="I485" s="15" t="n"/>
      <c r="J485" s="15" t="n"/>
      <c r="K485" s="14" t="n"/>
      <c r="L485" s="4" t="n"/>
      <c r="M485" s="14" t="n"/>
      <c r="N485" s="14" t="n"/>
      <c r="O485" s="14" t="n"/>
      <c r="P485" s="4" t="n"/>
      <c r="Q485" s="4" t="n"/>
      <c r="R485" s="4" t="n"/>
      <c r="S485" s="14" t="n"/>
      <c r="T485" s="15" t="n"/>
      <c r="U485" s="15" t="n"/>
      <c r="V485" s="4" t="n"/>
      <c r="W485" s="4" t="n"/>
    </row>
    <row r="486">
      <c r="A48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6" s="14" t="n"/>
      <c r="C486" s="4" t="n"/>
      <c r="D486" s="14" t="n"/>
      <c r="E486" s="4" t="n"/>
      <c r="F486" s="14" t="n"/>
      <c r="G486" s="14" t="n"/>
      <c r="H486" s="14" t="n"/>
      <c r="I486" s="15" t="n"/>
      <c r="J486" s="15" t="n"/>
      <c r="K486" s="14" t="n"/>
      <c r="L486" s="4" t="n"/>
      <c r="M486" s="14" t="n"/>
      <c r="N486" s="14" t="n"/>
      <c r="O486" s="14" t="n"/>
      <c r="P486" s="4" t="n"/>
      <c r="Q486" s="4" t="n"/>
      <c r="R486" s="4" t="n"/>
      <c r="S486" s="14" t="n"/>
      <c r="T486" s="15" t="n"/>
      <c r="U486" s="15" t="n"/>
      <c r="V486" s="4" t="n"/>
      <c r="W486" s="4" t="n"/>
    </row>
    <row r="487">
      <c r="A48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7" s="14" t="n"/>
      <c r="C487" s="4" t="n"/>
      <c r="D487" s="14" t="n"/>
      <c r="E487" s="4" t="n"/>
      <c r="F487" s="14" t="n"/>
      <c r="G487" s="14" t="n"/>
      <c r="H487" s="14" t="n"/>
      <c r="I487" s="15" t="n"/>
      <c r="J487" s="15" t="n"/>
      <c r="K487" s="14" t="n"/>
      <c r="L487" s="4" t="n"/>
      <c r="M487" s="14" t="n"/>
      <c r="N487" s="14" t="n"/>
      <c r="O487" s="14" t="n"/>
      <c r="P487" s="4" t="n"/>
      <c r="Q487" s="4" t="n"/>
      <c r="R487" s="4" t="n"/>
      <c r="S487" s="14" t="n"/>
      <c r="T487" s="15" t="n"/>
      <c r="U487" s="15" t="n"/>
      <c r="V487" s="4" t="n"/>
      <c r="W487" s="4" t="n"/>
    </row>
    <row r="488">
      <c r="A48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8" s="14" t="n"/>
      <c r="C488" s="4" t="n"/>
      <c r="D488" s="14" t="n"/>
      <c r="E488" s="4" t="n"/>
      <c r="F488" s="14" t="n"/>
      <c r="G488" s="14" t="n"/>
      <c r="H488" s="14" t="n"/>
      <c r="I488" s="15" t="n"/>
      <c r="J488" s="15" t="n"/>
      <c r="K488" s="14" t="n"/>
      <c r="L488" s="4" t="n"/>
      <c r="M488" s="14" t="n"/>
      <c r="N488" s="14" t="n"/>
      <c r="O488" s="14" t="n"/>
      <c r="P488" s="4" t="n"/>
      <c r="Q488" s="4" t="n"/>
      <c r="R488" s="4" t="n"/>
      <c r="S488" s="14" t="n"/>
      <c r="T488" s="15" t="n"/>
      <c r="U488" s="15" t="n"/>
      <c r="V488" s="4" t="n"/>
      <c r="W488" s="4" t="n"/>
    </row>
    <row r="489">
      <c r="A48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89" s="14" t="n"/>
      <c r="C489" s="4" t="n"/>
      <c r="D489" s="14" t="n"/>
      <c r="E489" s="4" t="n"/>
      <c r="F489" s="14" t="n"/>
      <c r="G489" s="14" t="n"/>
      <c r="H489" s="14" t="n"/>
      <c r="I489" s="15" t="n"/>
      <c r="J489" s="15" t="n"/>
      <c r="K489" s="14" t="n"/>
      <c r="L489" s="4" t="n"/>
      <c r="M489" s="14" t="n"/>
      <c r="N489" s="14" t="n"/>
      <c r="O489" s="14" t="n"/>
      <c r="P489" s="4" t="n"/>
      <c r="Q489" s="4" t="n"/>
      <c r="R489" s="4" t="n"/>
      <c r="S489" s="14" t="n"/>
      <c r="T489" s="15" t="n"/>
      <c r="U489" s="15" t="n"/>
      <c r="V489" s="4" t="n"/>
      <c r="W489" s="4" t="n"/>
    </row>
    <row r="490">
      <c r="A49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0" s="14" t="n"/>
      <c r="C490" s="4" t="n"/>
      <c r="D490" s="14" t="n"/>
      <c r="E490" s="4" t="n"/>
      <c r="F490" s="14" t="n"/>
      <c r="G490" s="14" t="n"/>
      <c r="H490" s="14" t="n"/>
      <c r="I490" s="15" t="n"/>
      <c r="J490" s="15" t="n"/>
      <c r="K490" s="14" t="n"/>
      <c r="L490" s="4" t="n"/>
      <c r="M490" s="14" t="n"/>
      <c r="N490" s="14" t="n"/>
      <c r="O490" s="14" t="n"/>
      <c r="P490" s="4" t="n"/>
      <c r="Q490" s="4" t="n"/>
      <c r="R490" s="4" t="n"/>
      <c r="S490" s="14" t="n"/>
      <c r="T490" s="15" t="n"/>
      <c r="U490" s="15" t="n"/>
      <c r="V490" s="4" t="n"/>
      <c r="W490" s="4" t="n"/>
    </row>
    <row r="491">
      <c r="A49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1" s="14" t="n"/>
      <c r="C491" s="4" t="n"/>
      <c r="D491" s="14" t="n"/>
      <c r="E491" s="4" t="n"/>
      <c r="F491" s="14" t="n"/>
      <c r="G491" s="14" t="n"/>
      <c r="H491" s="14" t="n"/>
      <c r="I491" s="15" t="n"/>
      <c r="J491" s="15" t="n"/>
      <c r="K491" s="14" t="n"/>
      <c r="L491" s="4" t="n"/>
      <c r="M491" s="14" t="n"/>
      <c r="N491" s="14" t="n"/>
      <c r="O491" s="14" t="n"/>
      <c r="P491" s="4" t="n"/>
      <c r="Q491" s="4" t="n"/>
      <c r="R491" s="4" t="n"/>
      <c r="S491" s="14" t="n"/>
      <c r="T491" s="15" t="n"/>
      <c r="U491" s="15" t="n"/>
      <c r="V491" s="4" t="n"/>
      <c r="W491" s="4" t="n"/>
    </row>
    <row r="492">
      <c r="A49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2" s="14" t="n"/>
      <c r="C492" s="4" t="n"/>
      <c r="D492" s="14" t="n"/>
      <c r="E492" s="4" t="n"/>
      <c r="F492" s="14" t="n"/>
      <c r="G492" s="14" t="n"/>
      <c r="H492" s="14" t="n"/>
      <c r="I492" s="15" t="n"/>
      <c r="J492" s="15" t="n"/>
      <c r="K492" s="14" t="n"/>
      <c r="L492" s="4" t="n"/>
      <c r="M492" s="14" t="n"/>
      <c r="N492" s="14" t="n"/>
      <c r="O492" s="14" t="n"/>
      <c r="P492" s="4" t="n"/>
      <c r="Q492" s="4" t="n"/>
      <c r="R492" s="4" t="n"/>
      <c r="S492" s="14" t="n"/>
      <c r="T492" s="15" t="n"/>
      <c r="U492" s="15" t="n"/>
      <c r="V492" s="4" t="n"/>
      <c r="W492" s="4" t="n"/>
    </row>
    <row r="493">
      <c r="A49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3" s="14" t="n"/>
      <c r="C493" s="4" t="n"/>
      <c r="D493" s="14" t="n"/>
      <c r="E493" s="4" t="n"/>
      <c r="F493" s="14" t="n"/>
      <c r="G493" s="14" t="n"/>
      <c r="H493" s="14" t="n"/>
      <c r="I493" s="15" t="n"/>
      <c r="J493" s="15" t="n"/>
      <c r="K493" s="14" t="n"/>
      <c r="L493" s="4" t="n"/>
      <c r="M493" s="14" t="n"/>
      <c r="N493" s="14" t="n"/>
      <c r="O493" s="14" t="n"/>
      <c r="P493" s="4" t="n"/>
      <c r="Q493" s="4" t="n"/>
      <c r="R493" s="4" t="n"/>
      <c r="S493" s="14" t="n"/>
      <c r="T493" s="15" t="n"/>
      <c r="U493" s="15" t="n"/>
      <c r="V493" s="4" t="n"/>
      <c r="W493" s="4" t="n"/>
    </row>
    <row r="494">
      <c r="A49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4" s="14" t="n"/>
      <c r="C494" s="4" t="n"/>
      <c r="D494" s="14" t="n"/>
      <c r="E494" s="4" t="n"/>
      <c r="F494" s="14" t="n"/>
      <c r="G494" s="14" t="n"/>
      <c r="H494" s="14" t="n"/>
      <c r="I494" s="15" t="n"/>
      <c r="J494" s="15" t="n"/>
      <c r="K494" s="14" t="n"/>
      <c r="L494" s="4" t="n"/>
      <c r="M494" s="14" t="n"/>
      <c r="N494" s="14" t="n"/>
      <c r="O494" s="14" t="n"/>
      <c r="P494" s="4" t="n"/>
      <c r="Q494" s="4" t="n"/>
      <c r="R494" s="4" t="n"/>
      <c r="S494" s="14" t="n"/>
      <c r="T494" s="15" t="n"/>
      <c r="U494" s="15" t="n"/>
      <c r="V494" s="4" t="n"/>
      <c r="W494" s="4" t="n"/>
    </row>
    <row r="495">
      <c r="A495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5" s="14" t="n"/>
      <c r="C495" s="4" t="n"/>
      <c r="D495" s="14" t="n"/>
      <c r="E495" s="4" t="n"/>
      <c r="F495" s="14" t="n"/>
      <c r="G495" s="14" t="n"/>
      <c r="H495" s="14" t="n"/>
      <c r="I495" s="15" t="n"/>
      <c r="J495" s="15" t="n"/>
      <c r="K495" s="14" t="n"/>
      <c r="L495" s="4" t="n"/>
      <c r="M495" s="14" t="n"/>
      <c r="N495" s="14" t="n"/>
      <c r="O495" s="14" t="n"/>
      <c r="P495" s="4" t="n"/>
      <c r="Q495" s="4" t="n"/>
      <c r="R495" s="4" t="n"/>
      <c r="S495" s="14" t="n"/>
      <c r="T495" s="15" t="n"/>
      <c r="U495" s="15" t="n"/>
      <c r="V495" s="4" t="n"/>
      <c r="W495" s="4" t="n"/>
    </row>
    <row r="496">
      <c r="A496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6" s="14" t="n"/>
      <c r="C496" s="4" t="n"/>
      <c r="D496" s="14" t="n"/>
      <c r="E496" s="4" t="n"/>
      <c r="F496" s="14" t="n"/>
      <c r="G496" s="14" t="n"/>
      <c r="H496" s="14" t="n"/>
      <c r="I496" s="15" t="n"/>
      <c r="J496" s="15" t="n"/>
      <c r="K496" s="14" t="n"/>
      <c r="L496" s="4" t="n"/>
      <c r="M496" s="14" t="n"/>
      <c r="N496" s="14" t="n"/>
      <c r="O496" s="14" t="n"/>
      <c r="P496" s="4" t="n"/>
      <c r="Q496" s="4" t="n"/>
      <c r="R496" s="4" t="n"/>
      <c r="S496" s="14" t="n"/>
      <c r="T496" s="15" t="n"/>
      <c r="U496" s="15" t="n"/>
      <c r="V496" s="4" t="n"/>
      <c r="W496" s="4" t="n"/>
    </row>
    <row r="497">
      <c r="A497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7" s="14" t="n"/>
      <c r="C497" s="4" t="n"/>
      <c r="D497" s="14" t="n"/>
      <c r="E497" s="4" t="n"/>
      <c r="F497" s="14" t="n"/>
      <c r="G497" s="14" t="n"/>
      <c r="H497" s="14" t="n"/>
      <c r="I497" s="15" t="n"/>
      <c r="J497" s="15" t="n"/>
      <c r="K497" s="14" t="n"/>
      <c r="L497" s="4" t="n"/>
      <c r="M497" s="14" t="n"/>
      <c r="N497" s="14" t="n"/>
      <c r="O497" s="14" t="n"/>
      <c r="P497" s="4" t="n"/>
      <c r="Q497" s="4" t="n"/>
      <c r="R497" s="4" t="n"/>
      <c r="S497" s="14" t="n"/>
      <c r="T497" s="15" t="n"/>
      <c r="U497" s="15" t="n"/>
      <c r="V497" s="4" t="n"/>
      <c r="W497" s="4" t="n"/>
    </row>
    <row r="498">
      <c r="A498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8" s="14" t="n"/>
      <c r="C498" s="4" t="n"/>
      <c r="D498" s="14" t="n"/>
      <c r="E498" s="4" t="n"/>
      <c r="F498" s="14" t="n"/>
      <c r="G498" s="14" t="n"/>
      <c r="H498" s="14" t="n"/>
      <c r="I498" s="15" t="n"/>
      <c r="J498" s="15" t="n"/>
      <c r="K498" s="14" t="n"/>
      <c r="L498" s="4" t="n"/>
      <c r="M498" s="14" t="n"/>
      <c r="N498" s="14" t="n"/>
      <c r="O498" s="14" t="n"/>
      <c r="P498" s="4" t="n"/>
      <c r="Q498" s="4" t="n"/>
      <c r="R498" s="4" t="n"/>
      <c r="S498" s="14" t="n"/>
      <c r="T498" s="15" t="n"/>
      <c r="U498" s="15" t="n"/>
      <c r="V498" s="4" t="n"/>
      <c r="W498" s="4" t="n"/>
    </row>
    <row r="499">
      <c r="A499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499" s="14" t="n"/>
      <c r="C499" s="4" t="n"/>
      <c r="D499" s="14" t="n"/>
      <c r="E499" s="4" t="n"/>
      <c r="F499" s="14" t="n"/>
      <c r="G499" s="14" t="n"/>
      <c r="H499" s="14" t="n"/>
      <c r="I499" s="15" t="n"/>
      <c r="J499" s="15" t="n"/>
      <c r="K499" s="14" t="n"/>
      <c r="L499" s="4" t="n"/>
      <c r="M499" s="14" t="n"/>
      <c r="N499" s="14" t="n"/>
      <c r="O499" s="14" t="n"/>
      <c r="P499" s="4" t="n"/>
      <c r="Q499" s="4" t="n"/>
      <c r="R499" s="4" t="n"/>
      <c r="S499" s="14" t="n"/>
      <c r="T499" s="15" t="n"/>
      <c r="U499" s="15" t="n"/>
      <c r="V499" s="4" t="n"/>
      <c r="W499" s="4" t="n"/>
    </row>
    <row r="500">
      <c r="A500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0" s="14" t="n"/>
      <c r="C500" s="4" t="n"/>
      <c r="D500" s="14" t="n"/>
      <c r="E500" s="4" t="n"/>
      <c r="F500" s="14" t="n"/>
      <c r="G500" s="14" t="n"/>
      <c r="H500" s="14" t="n"/>
      <c r="I500" s="15" t="n"/>
      <c r="J500" s="15" t="n"/>
      <c r="K500" s="14" t="n"/>
      <c r="L500" s="4" t="n"/>
      <c r="M500" s="14" t="n"/>
      <c r="N500" s="14" t="n"/>
      <c r="O500" s="14" t="n"/>
      <c r="P500" s="4" t="n"/>
      <c r="Q500" s="4" t="n"/>
      <c r="R500" s="4" t="n"/>
      <c r="S500" s="14" t="n"/>
      <c r="T500" s="15" t="n"/>
      <c r="U500" s="15" t="n"/>
      <c r="V500" s="4" t="n"/>
      <c r="W500" s="4" t="n"/>
    </row>
    <row r="501">
      <c r="A501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1" s="14" t="n"/>
      <c r="C501" s="4" t="n"/>
      <c r="D501" s="14" t="n"/>
      <c r="E501" s="4" t="n"/>
      <c r="F501" s="14" t="n"/>
      <c r="G501" s="14" t="n"/>
      <c r="H501" s="14" t="n"/>
      <c r="I501" s="15" t="n"/>
      <c r="J501" s="15" t="n"/>
      <c r="K501" s="14" t="n"/>
      <c r="L501" s="4" t="n"/>
      <c r="M501" s="14" t="n"/>
      <c r="N501" s="14" t="n"/>
      <c r="O501" s="14" t="n"/>
      <c r="P501" s="4" t="n"/>
      <c r="Q501" s="4" t="n"/>
      <c r="R501" s="4" t="n"/>
      <c r="S501" s="14" t="n"/>
      <c r="T501" s="15" t="n"/>
      <c r="U501" s="15" t="n"/>
      <c r="V501" s="4" t="n"/>
      <c r="W501" s="4" t="n"/>
    </row>
    <row r="502">
      <c r="A502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2" s="14" t="n"/>
      <c r="C502" s="4" t="n"/>
      <c r="D502" s="14" t="n"/>
      <c r="E502" s="4" t="n"/>
      <c r="F502" s="14" t="n"/>
      <c r="G502" s="14" t="n"/>
      <c r="H502" s="14" t="n"/>
      <c r="I502" s="15" t="n"/>
      <c r="J502" s="15" t="n"/>
      <c r="K502" s="14" t="n"/>
      <c r="L502" s="4" t="n"/>
      <c r="M502" s="14" t="n"/>
      <c r="N502" s="14" t="n"/>
      <c r="O502" s="14" t="n"/>
      <c r="P502" s="4" t="n"/>
      <c r="Q502" s="4" t="n"/>
      <c r="R502" s="4" t="n"/>
      <c r="S502" s="14" t="n"/>
      <c r="T502" s="15" t="n"/>
      <c r="U502" s="15" t="n"/>
      <c r="V502" s="4" t="n"/>
      <c r="W502" s="4" t="n"/>
    </row>
    <row r="503">
      <c r="A503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3" s="14" t="n"/>
      <c r="C503" s="4" t="n"/>
      <c r="D503" s="14" t="n"/>
      <c r="E503" s="4" t="n"/>
      <c r="F503" s="14" t="n"/>
      <c r="G503" s="14" t="n"/>
      <c r="H503" s="14" t="n"/>
      <c r="I503" s="15" t="n"/>
      <c r="J503" s="15" t="n"/>
      <c r="K503" s="14" t="n"/>
      <c r="L503" s="4" t="n"/>
      <c r="M503" s="14" t="n"/>
      <c r="N503" s="14" t="n"/>
      <c r="O503" s="14" t="n"/>
      <c r="P503" s="4" t="n"/>
      <c r="Q503" s="4" t="n"/>
      <c r="R503" s="4" t="n"/>
      <c r="S503" s="14" t="n"/>
      <c r="T503" s="15" t="n"/>
      <c r="U503" s="15" t="n"/>
      <c r="V503" s="4" t="n"/>
      <c r="W503" s="4" t="n"/>
    </row>
    <row r="504">
      <c r="A504" s="13">
        <f>IF(AND(INDEX($B:$B,ROW())="",INDEX($C:$C,ROW())=""),"",IF(TRIM(IF(AND(INDEX($B:$B,ROW())&lt;&gt;"",COUNTIF($B:$B,INDEX($B:$B,ROW()))&gt;1),"Duplicate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",""))="","OK",TRIM(IF(AND(INDEX($B:$B,ROW())&lt;&gt;"",COUNTIF($B:$B,INDEX($B:$B,ROW()))&gt;1),"Duplicate Work ID. ","")&amp;IF(INDEX($B:$B,ROW())="","Add a Work ID. ","")&amp;IF(AND(OR(INDEX($H:$H,ROW())="Research",INDEX($H:$H,ROW())="Draft",INDEX($H:$H,ROW())="Review",INDEX($H:$H,ROW())="Ready"),OR(INDEX($G:$G,ROW())="",INDEX($L:$L,ROW())="",INDEX($I:$I,ROW())="")),"Add owner, next action and due date. ","")&amp;IF(AND(OR(INDEX($H:$H,ROW())="Research",INDEX($H:$H,ROW())="Draft",INDEX($H:$H,ROW())="Review",INDEX($H:$H,ROW())="Ready"),ISNUMBER(INDEX($I:$I,ROW()))),IF(INDEX($I:$I,ROW())&lt;TODAY(),"Overdue. ",""),"")&amp;IF(AND(INDEX($H:$H,ROW())="Published",OR(INDEX($K:$K,ROW())="",INDEX($T:$T,ROW())="")),"Add Article URL and Actual Live Date. ",""))))</f>
        <v/>
      </c>
      <c r="B504" s="14" t="n"/>
      <c r="C504" s="4" t="n"/>
      <c r="D504" s="14" t="n"/>
      <c r="E504" s="4" t="n"/>
      <c r="F504" s="14" t="n"/>
      <c r="G504" s="14" t="n"/>
      <c r="H504" s="14" t="n"/>
      <c r="I504" s="15" t="n"/>
      <c r="J504" s="15" t="n"/>
      <c r="K504" s="14" t="n"/>
      <c r="L504" s="4" t="n"/>
      <c r="M504" s="14" t="n"/>
      <c r="N504" s="14" t="n"/>
      <c r="O504" s="14" t="n"/>
      <c r="P504" s="4" t="n"/>
      <c r="Q504" s="4" t="n"/>
      <c r="R504" s="4" t="n"/>
      <c r="S504" s="14" t="n"/>
      <c r="T504" s="15" t="n"/>
      <c r="U504" s="15" t="n"/>
      <c r="V504" s="4" t="n"/>
      <c r="W504" s="4" t="n"/>
    </row>
  </sheetData>
  <autoFilter ref="A4:W504"/>
  <conditionalFormatting sqref="A5:A504">
    <cfRule type="expression" priority="1" dxfId="0">
      <formula>AND(A5&lt;&gt;"",A5&lt;&gt;"OK")</formula>
    </cfRule>
  </conditionalFormatting>
  <conditionalFormatting sqref="I5:I504">
    <cfRule type="expression" priority="2" dxfId="1">
      <formula>AND(ISNUMBER(I5),I5&lt;TODAY(),OR($H5="Research",$H5="Draft",$H5="Review",$H5="Ready"))</formula>
    </cfRule>
  </conditionalFormatting>
  <conditionalFormatting sqref="B5:W504">
    <cfRule type="expression" priority="3" dxfId="2">
      <formula>$H5="Published"</formula>
    </cfRule>
  </conditionalFormatting>
  <dataValidations count="5">
    <dataValidation sqref="D5:D504" showDropDown="0" showInputMessage="0" showErrorMessage="1" allowBlank="1" errorTitle="Not in the list" error="Pick an option from the list, or add it to the lists on Start Here." type="list" errorStyle="warning">
      <formula1>'Start Here'!$D$28:$D$47</formula1>
    </dataValidation>
    <dataValidation sqref="F5:F504" showDropDown="0" showInputMessage="0" showErrorMessage="1" allowBlank="1" errorTitle="Not in the list" error="Pick an option from the list, or add it to the lists on Start Here." type="list" errorStyle="warning">
      <formula1>'Start Here'!$E$28:$E$47</formula1>
    </dataValidation>
    <dataValidation sqref="G5:G504" showDropDown="0" showInputMessage="0" showErrorMessage="1" allowBlank="1" errorTitle="Not in the list" error="Pick an option from the list, or add it to the lists on Start Here." type="list" errorStyle="warning">
      <formula1>'Start Here'!$B$28:$B$47</formula1>
    </dataValidation>
    <dataValidation sqref="H5:H504" showDropDown="0" showInputMessage="0" showErrorMessage="1" allowBlank="1" errorTitle="Not in the list" error="Pick an option from the list, or add it to the lists on Start Here." type="list" errorStyle="warning">
      <formula1>'Start Here'!$C$28:$C$47</formula1>
    </dataValidation>
    <dataValidation sqref="I5:I504 J5:J504 T5:T504 U5:U504" showDropDown="0" showInputMessage="0" showErrorMessage="1" allowBlank="1" errorTitle="Date expected" error="Type a date, for example 2026-10-21." type="date" errorStyle="warning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2805C"/>
    <outlinePr summaryBelow="1" summaryRight="1"/>
    <pageSetUpPr/>
  </sheetPr>
  <dimension ref="A1:H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1" customWidth="1" min="4" max="4"/>
    <col width="40" customWidth="1" min="5" max="5"/>
    <col width="12" customWidth="1" min="6" max="6"/>
    <col width="13" customWidth="1" min="7" max="7"/>
    <col width="34" customWidth="1" min="8" max="8"/>
    <col width="4" customWidth="1" min="9" max="9"/>
  </cols>
  <sheetData>
    <row r="1"/>
    <row r="2">
      <c r="B2" s="1" t="inlineStr">
        <is>
          <t>This Month</t>
        </is>
      </c>
      <c r="E2" s="2" t="inlineStr">
        <is>
          <t>Lists update from Content Plan. Edit the work there, not here.</t>
        </is>
      </c>
    </row>
    <row r="3"/>
    <row r="4">
      <c r="B4" s="16" t="inlineStr">
        <is>
          <t>Month</t>
        </is>
      </c>
      <c r="C4" s="17" t="n">
        <v>46296</v>
      </c>
      <c r="E4" s="2" t="inlineStr">
        <is>
          <t>Type any date in the month. Leave blank to follow today.</t>
        </is>
      </c>
    </row>
    <row r="5">
      <c r="B5" s="16" t="inlineStr">
        <is>
          <t>Week starting</t>
        </is>
      </c>
      <c r="C5" s="18" t="n">
        <v>46307</v>
      </c>
      <c r="E5" s="2" t="inlineStr">
        <is>
          <t>Type any date in the week. Leave blank for this week.</t>
        </is>
      </c>
    </row>
    <row r="6">
      <c r="B6" s="16" t="inlineStr">
        <is>
          <t>Owner</t>
        </is>
      </c>
      <c r="C6" s="19" t="inlineStr">
        <is>
          <t>All</t>
        </is>
      </c>
      <c r="E6" s="2" t="inlineStr">
        <is>
          <t>Pick one owner, or All.</t>
        </is>
      </c>
    </row>
    <row r="7">
      <c r="B7" s="16" t="inlineStr">
        <is>
          <t>Showing</t>
        </is>
      </c>
      <c r="C7" s="20">
        <f>TEXT(Calc!$B$1,"mmmm yyyy")&amp;" publications, and actions due by "&amp;TEXT(Calc!$B$4,"d mmm yyyy")&amp;" for "&amp;Calc!$B$5</f>
        <v/>
      </c>
    </row>
    <row r="8"/>
    <row r="9">
      <c r="B9" s="3" t="inlineStr">
        <is>
          <t>Planned publications</t>
        </is>
      </c>
    </row>
    <row r="10">
      <c r="B10" s="21" t="inlineStr">
        <is>
          <t>Publish Date</t>
        </is>
      </c>
      <c r="C10" s="21" t="inlineStr">
        <is>
          <t>Work ID</t>
        </is>
      </c>
      <c r="D10" s="21" t="inlineStr">
        <is>
          <t>Type</t>
        </is>
      </c>
      <c r="E10" s="21" t="inlineStr">
        <is>
          <t>Working Title</t>
        </is>
      </c>
      <c r="F10" s="21" t="inlineStr">
        <is>
          <t>Owner</t>
        </is>
      </c>
      <c r="G10" s="21" t="inlineStr">
        <is>
          <t>Stage</t>
        </is>
      </c>
      <c r="H10" s="21" t="inlineStr">
        <is>
          <t>Article URL</t>
        </is>
      </c>
    </row>
    <row r="11">
      <c r="B11" s="15">
        <f>IF(Calc!$B$6=0,"No items planned for this period",IFERROR(INT(SMALL(Calc!$B$10:$B$509,1)/1000),""))</f>
        <v/>
      </c>
      <c r="C11" s="14">
        <f>IFERROR(INDEX('Content Plan'!$B:$B,MOD(SMALL(Calc!$B$10:$B$509,1),1000))&amp;"","")</f>
        <v/>
      </c>
      <c r="D11" s="14">
        <f>IFERROR(INDEX('Content Plan'!$D:$D,MOD(SMALL(Calc!$B$10:$B$509,1),1000))&amp;"","")</f>
        <v/>
      </c>
      <c r="E11" s="4">
        <f>IFERROR(INDEX('Content Plan'!$C:$C,MOD(SMALL(Calc!$B$10:$B$509,1),1000))&amp;"","")</f>
        <v/>
      </c>
      <c r="F11" s="14">
        <f>IFERROR(INDEX('Content Plan'!$G:$G,MOD(SMALL(Calc!$B$10:$B$509,1),1000))&amp;"","")</f>
        <v/>
      </c>
      <c r="G11" s="14">
        <f>IFERROR(INDEX('Content Plan'!$H:$H,MOD(SMALL(Calc!$B$10:$B$509,1),1000))&amp;"","")</f>
        <v/>
      </c>
      <c r="H11" s="4">
        <f>IFERROR(INDEX('Content Plan'!$K:$K,MOD(SMALL(Calc!$B$10:$B$509,1),1000))&amp;"","")</f>
        <v/>
      </c>
    </row>
    <row r="12">
      <c r="B12" s="15">
        <f>IF(Calc!$B$6=0,"",IFERROR(INT(SMALL(Calc!$B$10:$B$509,2)/1000),""))</f>
        <v/>
      </c>
      <c r="C12" s="14">
        <f>IFERROR(INDEX('Content Plan'!$B:$B,MOD(SMALL(Calc!$B$10:$B$509,2),1000))&amp;"","")</f>
        <v/>
      </c>
      <c r="D12" s="14">
        <f>IFERROR(INDEX('Content Plan'!$D:$D,MOD(SMALL(Calc!$B$10:$B$509,2),1000))&amp;"","")</f>
        <v/>
      </c>
      <c r="E12" s="4">
        <f>IFERROR(INDEX('Content Plan'!$C:$C,MOD(SMALL(Calc!$B$10:$B$509,2),1000))&amp;"","")</f>
        <v/>
      </c>
      <c r="F12" s="14">
        <f>IFERROR(INDEX('Content Plan'!$G:$G,MOD(SMALL(Calc!$B$10:$B$509,2),1000))&amp;"","")</f>
        <v/>
      </c>
      <c r="G12" s="14">
        <f>IFERROR(INDEX('Content Plan'!$H:$H,MOD(SMALL(Calc!$B$10:$B$509,2),1000))&amp;"","")</f>
        <v/>
      </c>
      <c r="H12" s="4">
        <f>IFERROR(INDEX('Content Plan'!$K:$K,MOD(SMALL(Calc!$B$10:$B$509,2),1000))&amp;"","")</f>
        <v/>
      </c>
    </row>
    <row r="13">
      <c r="B13" s="15">
        <f>IF(Calc!$B$6=0,"",IFERROR(INT(SMALL(Calc!$B$10:$B$509,3)/1000),""))</f>
        <v/>
      </c>
      <c r="C13" s="14">
        <f>IFERROR(INDEX('Content Plan'!$B:$B,MOD(SMALL(Calc!$B$10:$B$509,3),1000))&amp;"","")</f>
        <v/>
      </c>
      <c r="D13" s="14">
        <f>IFERROR(INDEX('Content Plan'!$D:$D,MOD(SMALL(Calc!$B$10:$B$509,3),1000))&amp;"","")</f>
        <v/>
      </c>
      <c r="E13" s="4">
        <f>IFERROR(INDEX('Content Plan'!$C:$C,MOD(SMALL(Calc!$B$10:$B$509,3),1000))&amp;"","")</f>
        <v/>
      </c>
      <c r="F13" s="14">
        <f>IFERROR(INDEX('Content Plan'!$G:$G,MOD(SMALL(Calc!$B$10:$B$509,3),1000))&amp;"","")</f>
        <v/>
      </c>
      <c r="G13" s="14">
        <f>IFERROR(INDEX('Content Plan'!$H:$H,MOD(SMALL(Calc!$B$10:$B$509,3),1000))&amp;"","")</f>
        <v/>
      </c>
      <c r="H13" s="4">
        <f>IFERROR(INDEX('Content Plan'!$K:$K,MOD(SMALL(Calc!$B$10:$B$509,3),1000))&amp;"","")</f>
        <v/>
      </c>
    </row>
    <row r="14">
      <c r="B14" s="15">
        <f>IF(Calc!$B$6=0,"",IFERROR(INT(SMALL(Calc!$B$10:$B$509,4)/1000),""))</f>
        <v/>
      </c>
      <c r="C14" s="14">
        <f>IFERROR(INDEX('Content Plan'!$B:$B,MOD(SMALL(Calc!$B$10:$B$509,4),1000))&amp;"","")</f>
        <v/>
      </c>
      <c r="D14" s="14">
        <f>IFERROR(INDEX('Content Plan'!$D:$D,MOD(SMALL(Calc!$B$10:$B$509,4),1000))&amp;"","")</f>
        <v/>
      </c>
      <c r="E14" s="4">
        <f>IFERROR(INDEX('Content Plan'!$C:$C,MOD(SMALL(Calc!$B$10:$B$509,4),1000))&amp;"","")</f>
        <v/>
      </c>
      <c r="F14" s="14">
        <f>IFERROR(INDEX('Content Plan'!$G:$G,MOD(SMALL(Calc!$B$10:$B$509,4),1000))&amp;"","")</f>
        <v/>
      </c>
      <c r="G14" s="14">
        <f>IFERROR(INDEX('Content Plan'!$H:$H,MOD(SMALL(Calc!$B$10:$B$509,4),1000))&amp;"","")</f>
        <v/>
      </c>
      <c r="H14" s="4">
        <f>IFERROR(INDEX('Content Plan'!$K:$K,MOD(SMALL(Calc!$B$10:$B$509,4),1000))&amp;"","")</f>
        <v/>
      </c>
    </row>
    <row r="15">
      <c r="B15" s="15">
        <f>IF(Calc!$B$6=0,"",IFERROR(INT(SMALL(Calc!$B$10:$B$509,5)/1000),""))</f>
        <v/>
      </c>
      <c r="C15" s="14">
        <f>IFERROR(INDEX('Content Plan'!$B:$B,MOD(SMALL(Calc!$B$10:$B$509,5),1000))&amp;"","")</f>
        <v/>
      </c>
      <c r="D15" s="14">
        <f>IFERROR(INDEX('Content Plan'!$D:$D,MOD(SMALL(Calc!$B$10:$B$509,5),1000))&amp;"","")</f>
        <v/>
      </c>
      <c r="E15" s="4">
        <f>IFERROR(INDEX('Content Plan'!$C:$C,MOD(SMALL(Calc!$B$10:$B$509,5),1000))&amp;"","")</f>
        <v/>
      </c>
      <c r="F15" s="14">
        <f>IFERROR(INDEX('Content Plan'!$G:$G,MOD(SMALL(Calc!$B$10:$B$509,5),1000))&amp;"","")</f>
        <v/>
      </c>
      <c r="G15" s="14">
        <f>IFERROR(INDEX('Content Plan'!$H:$H,MOD(SMALL(Calc!$B$10:$B$509,5),1000))&amp;"","")</f>
        <v/>
      </c>
      <c r="H15" s="4">
        <f>IFERROR(INDEX('Content Plan'!$K:$K,MOD(SMALL(Calc!$B$10:$B$509,5),1000))&amp;"","")</f>
        <v/>
      </c>
    </row>
    <row r="16">
      <c r="B16" s="15">
        <f>IF(Calc!$B$6=0,"",IFERROR(INT(SMALL(Calc!$B$10:$B$509,6)/1000),""))</f>
        <v/>
      </c>
      <c r="C16" s="14">
        <f>IFERROR(INDEX('Content Plan'!$B:$B,MOD(SMALL(Calc!$B$10:$B$509,6),1000))&amp;"","")</f>
        <v/>
      </c>
      <c r="D16" s="14">
        <f>IFERROR(INDEX('Content Plan'!$D:$D,MOD(SMALL(Calc!$B$10:$B$509,6),1000))&amp;"","")</f>
        <v/>
      </c>
      <c r="E16" s="4">
        <f>IFERROR(INDEX('Content Plan'!$C:$C,MOD(SMALL(Calc!$B$10:$B$509,6),1000))&amp;"","")</f>
        <v/>
      </c>
      <c r="F16" s="14">
        <f>IFERROR(INDEX('Content Plan'!$G:$G,MOD(SMALL(Calc!$B$10:$B$509,6),1000))&amp;"","")</f>
        <v/>
      </c>
      <c r="G16" s="14">
        <f>IFERROR(INDEX('Content Plan'!$H:$H,MOD(SMALL(Calc!$B$10:$B$509,6),1000))&amp;"","")</f>
        <v/>
      </c>
      <c r="H16" s="4">
        <f>IFERROR(INDEX('Content Plan'!$K:$K,MOD(SMALL(Calc!$B$10:$B$509,6),1000))&amp;"","")</f>
        <v/>
      </c>
    </row>
    <row r="17">
      <c r="B17" s="15">
        <f>IF(Calc!$B$6=0,"",IFERROR(INT(SMALL(Calc!$B$10:$B$509,7)/1000),""))</f>
        <v/>
      </c>
      <c r="C17" s="14">
        <f>IFERROR(INDEX('Content Plan'!$B:$B,MOD(SMALL(Calc!$B$10:$B$509,7),1000))&amp;"","")</f>
        <v/>
      </c>
      <c r="D17" s="14">
        <f>IFERROR(INDEX('Content Plan'!$D:$D,MOD(SMALL(Calc!$B$10:$B$509,7),1000))&amp;"","")</f>
        <v/>
      </c>
      <c r="E17" s="4">
        <f>IFERROR(INDEX('Content Plan'!$C:$C,MOD(SMALL(Calc!$B$10:$B$509,7),1000))&amp;"","")</f>
        <v/>
      </c>
      <c r="F17" s="14">
        <f>IFERROR(INDEX('Content Plan'!$G:$G,MOD(SMALL(Calc!$B$10:$B$509,7),1000))&amp;"","")</f>
        <v/>
      </c>
      <c r="G17" s="14">
        <f>IFERROR(INDEX('Content Plan'!$H:$H,MOD(SMALL(Calc!$B$10:$B$509,7),1000))&amp;"","")</f>
        <v/>
      </c>
      <c r="H17" s="4">
        <f>IFERROR(INDEX('Content Plan'!$K:$K,MOD(SMALL(Calc!$B$10:$B$509,7),1000))&amp;"","")</f>
        <v/>
      </c>
    </row>
    <row r="18">
      <c r="B18" s="15">
        <f>IF(Calc!$B$6=0,"",IFERROR(INT(SMALL(Calc!$B$10:$B$509,8)/1000),""))</f>
        <v/>
      </c>
      <c r="C18" s="14">
        <f>IFERROR(INDEX('Content Plan'!$B:$B,MOD(SMALL(Calc!$B$10:$B$509,8),1000))&amp;"","")</f>
        <v/>
      </c>
      <c r="D18" s="14">
        <f>IFERROR(INDEX('Content Plan'!$D:$D,MOD(SMALL(Calc!$B$10:$B$509,8),1000))&amp;"","")</f>
        <v/>
      </c>
      <c r="E18" s="4">
        <f>IFERROR(INDEX('Content Plan'!$C:$C,MOD(SMALL(Calc!$B$10:$B$509,8),1000))&amp;"","")</f>
        <v/>
      </c>
      <c r="F18" s="14">
        <f>IFERROR(INDEX('Content Plan'!$G:$G,MOD(SMALL(Calc!$B$10:$B$509,8),1000))&amp;"","")</f>
        <v/>
      </c>
      <c r="G18" s="14">
        <f>IFERROR(INDEX('Content Plan'!$H:$H,MOD(SMALL(Calc!$B$10:$B$509,8),1000))&amp;"","")</f>
        <v/>
      </c>
      <c r="H18" s="4">
        <f>IFERROR(INDEX('Content Plan'!$K:$K,MOD(SMALL(Calc!$B$10:$B$509,8),1000))&amp;"","")</f>
        <v/>
      </c>
    </row>
    <row r="19">
      <c r="B19" s="15">
        <f>IF(Calc!$B$6=0,"",IFERROR(INT(SMALL(Calc!$B$10:$B$509,9)/1000),""))</f>
        <v/>
      </c>
      <c r="C19" s="14">
        <f>IFERROR(INDEX('Content Plan'!$B:$B,MOD(SMALL(Calc!$B$10:$B$509,9),1000))&amp;"","")</f>
        <v/>
      </c>
      <c r="D19" s="14">
        <f>IFERROR(INDEX('Content Plan'!$D:$D,MOD(SMALL(Calc!$B$10:$B$509,9),1000))&amp;"","")</f>
        <v/>
      </c>
      <c r="E19" s="4">
        <f>IFERROR(INDEX('Content Plan'!$C:$C,MOD(SMALL(Calc!$B$10:$B$509,9),1000))&amp;"","")</f>
        <v/>
      </c>
      <c r="F19" s="14">
        <f>IFERROR(INDEX('Content Plan'!$G:$G,MOD(SMALL(Calc!$B$10:$B$509,9),1000))&amp;"","")</f>
        <v/>
      </c>
      <c r="G19" s="14">
        <f>IFERROR(INDEX('Content Plan'!$H:$H,MOD(SMALL(Calc!$B$10:$B$509,9),1000))&amp;"","")</f>
        <v/>
      </c>
      <c r="H19" s="4">
        <f>IFERROR(INDEX('Content Plan'!$K:$K,MOD(SMALL(Calc!$B$10:$B$509,9),1000))&amp;"","")</f>
        <v/>
      </c>
    </row>
    <row r="20">
      <c r="B20" s="15">
        <f>IF(Calc!$B$6=0,"",IFERROR(INT(SMALL(Calc!$B$10:$B$509,10)/1000),""))</f>
        <v/>
      </c>
      <c r="C20" s="14">
        <f>IFERROR(INDEX('Content Plan'!$B:$B,MOD(SMALL(Calc!$B$10:$B$509,10),1000))&amp;"","")</f>
        <v/>
      </c>
      <c r="D20" s="14">
        <f>IFERROR(INDEX('Content Plan'!$D:$D,MOD(SMALL(Calc!$B$10:$B$509,10),1000))&amp;"","")</f>
        <v/>
      </c>
      <c r="E20" s="4">
        <f>IFERROR(INDEX('Content Plan'!$C:$C,MOD(SMALL(Calc!$B$10:$B$509,10),1000))&amp;"","")</f>
        <v/>
      </c>
      <c r="F20" s="14">
        <f>IFERROR(INDEX('Content Plan'!$G:$G,MOD(SMALL(Calc!$B$10:$B$509,10),1000))&amp;"","")</f>
        <v/>
      </c>
      <c r="G20" s="14">
        <f>IFERROR(INDEX('Content Plan'!$H:$H,MOD(SMALL(Calc!$B$10:$B$509,10),1000))&amp;"","")</f>
        <v/>
      </c>
      <c r="H20" s="4">
        <f>IFERROR(INDEX('Content Plan'!$K:$K,MOD(SMALL(Calc!$B$10:$B$509,10),1000))&amp;"","")</f>
        <v/>
      </c>
    </row>
    <row r="21">
      <c r="B21" s="15">
        <f>IF(Calc!$B$6=0,"",IFERROR(INT(SMALL(Calc!$B$10:$B$509,11)/1000),""))</f>
        <v/>
      </c>
      <c r="C21" s="14">
        <f>IFERROR(INDEX('Content Plan'!$B:$B,MOD(SMALL(Calc!$B$10:$B$509,11),1000))&amp;"","")</f>
        <v/>
      </c>
      <c r="D21" s="14">
        <f>IFERROR(INDEX('Content Plan'!$D:$D,MOD(SMALL(Calc!$B$10:$B$509,11),1000))&amp;"","")</f>
        <v/>
      </c>
      <c r="E21" s="4">
        <f>IFERROR(INDEX('Content Plan'!$C:$C,MOD(SMALL(Calc!$B$10:$B$509,11),1000))&amp;"","")</f>
        <v/>
      </c>
      <c r="F21" s="14">
        <f>IFERROR(INDEX('Content Plan'!$G:$G,MOD(SMALL(Calc!$B$10:$B$509,11),1000))&amp;"","")</f>
        <v/>
      </c>
      <c r="G21" s="14">
        <f>IFERROR(INDEX('Content Plan'!$H:$H,MOD(SMALL(Calc!$B$10:$B$509,11),1000))&amp;"","")</f>
        <v/>
      </c>
      <c r="H21" s="4">
        <f>IFERROR(INDEX('Content Plan'!$K:$K,MOD(SMALL(Calc!$B$10:$B$509,11),1000))&amp;"","")</f>
        <v/>
      </c>
    </row>
    <row r="22">
      <c r="B22" s="15">
        <f>IF(Calc!$B$6=0,"",IFERROR(INT(SMALL(Calc!$B$10:$B$509,12)/1000),""))</f>
        <v/>
      </c>
      <c r="C22" s="14">
        <f>IFERROR(INDEX('Content Plan'!$B:$B,MOD(SMALL(Calc!$B$10:$B$509,12),1000))&amp;"","")</f>
        <v/>
      </c>
      <c r="D22" s="14">
        <f>IFERROR(INDEX('Content Plan'!$D:$D,MOD(SMALL(Calc!$B$10:$B$509,12),1000))&amp;"","")</f>
        <v/>
      </c>
      <c r="E22" s="4">
        <f>IFERROR(INDEX('Content Plan'!$C:$C,MOD(SMALL(Calc!$B$10:$B$509,12),1000))&amp;"","")</f>
        <v/>
      </c>
      <c r="F22" s="14">
        <f>IFERROR(INDEX('Content Plan'!$G:$G,MOD(SMALL(Calc!$B$10:$B$509,12),1000))&amp;"","")</f>
        <v/>
      </c>
      <c r="G22" s="14">
        <f>IFERROR(INDEX('Content Plan'!$H:$H,MOD(SMALL(Calc!$B$10:$B$509,12),1000))&amp;"","")</f>
        <v/>
      </c>
      <c r="H22" s="4">
        <f>IFERROR(INDEX('Content Plan'!$K:$K,MOD(SMALL(Calc!$B$10:$B$509,12),1000))&amp;"","")</f>
        <v/>
      </c>
    </row>
    <row r="23">
      <c r="B23" s="15">
        <f>IF(Calc!$B$6=0,"",IFERROR(INT(SMALL(Calc!$B$10:$B$509,13)/1000),""))</f>
        <v/>
      </c>
      <c r="C23" s="14">
        <f>IFERROR(INDEX('Content Plan'!$B:$B,MOD(SMALL(Calc!$B$10:$B$509,13),1000))&amp;"","")</f>
        <v/>
      </c>
      <c r="D23" s="14">
        <f>IFERROR(INDEX('Content Plan'!$D:$D,MOD(SMALL(Calc!$B$10:$B$509,13),1000))&amp;"","")</f>
        <v/>
      </c>
      <c r="E23" s="4">
        <f>IFERROR(INDEX('Content Plan'!$C:$C,MOD(SMALL(Calc!$B$10:$B$509,13),1000))&amp;"","")</f>
        <v/>
      </c>
      <c r="F23" s="14">
        <f>IFERROR(INDEX('Content Plan'!$G:$G,MOD(SMALL(Calc!$B$10:$B$509,13),1000))&amp;"","")</f>
        <v/>
      </c>
      <c r="G23" s="14">
        <f>IFERROR(INDEX('Content Plan'!$H:$H,MOD(SMALL(Calc!$B$10:$B$509,13),1000))&amp;"","")</f>
        <v/>
      </c>
      <c r="H23" s="4">
        <f>IFERROR(INDEX('Content Plan'!$K:$K,MOD(SMALL(Calc!$B$10:$B$509,13),1000))&amp;"","")</f>
        <v/>
      </c>
    </row>
    <row r="24">
      <c r="B24" s="15">
        <f>IF(Calc!$B$6=0,"",IFERROR(INT(SMALL(Calc!$B$10:$B$509,14)/1000),""))</f>
        <v/>
      </c>
      <c r="C24" s="14">
        <f>IFERROR(INDEX('Content Plan'!$B:$B,MOD(SMALL(Calc!$B$10:$B$509,14),1000))&amp;"","")</f>
        <v/>
      </c>
      <c r="D24" s="14">
        <f>IFERROR(INDEX('Content Plan'!$D:$D,MOD(SMALL(Calc!$B$10:$B$509,14),1000))&amp;"","")</f>
        <v/>
      </c>
      <c r="E24" s="4">
        <f>IFERROR(INDEX('Content Plan'!$C:$C,MOD(SMALL(Calc!$B$10:$B$509,14),1000))&amp;"","")</f>
        <v/>
      </c>
      <c r="F24" s="14">
        <f>IFERROR(INDEX('Content Plan'!$G:$G,MOD(SMALL(Calc!$B$10:$B$509,14),1000))&amp;"","")</f>
        <v/>
      </c>
      <c r="G24" s="14">
        <f>IFERROR(INDEX('Content Plan'!$H:$H,MOD(SMALL(Calc!$B$10:$B$509,14),1000))&amp;"","")</f>
        <v/>
      </c>
      <c r="H24" s="4">
        <f>IFERROR(INDEX('Content Plan'!$K:$K,MOD(SMALL(Calc!$B$10:$B$509,14),1000))&amp;"","")</f>
        <v/>
      </c>
    </row>
    <row r="25">
      <c r="B25" s="15">
        <f>IF(Calc!$B$6=0,"",IFERROR(INT(SMALL(Calc!$B$10:$B$509,15)/1000),""))</f>
        <v/>
      </c>
      <c r="C25" s="14">
        <f>IFERROR(INDEX('Content Plan'!$B:$B,MOD(SMALL(Calc!$B$10:$B$509,15),1000))&amp;"","")</f>
        <v/>
      </c>
      <c r="D25" s="14">
        <f>IFERROR(INDEX('Content Plan'!$D:$D,MOD(SMALL(Calc!$B$10:$B$509,15),1000))&amp;"","")</f>
        <v/>
      </c>
      <c r="E25" s="4">
        <f>IFERROR(INDEX('Content Plan'!$C:$C,MOD(SMALL(Calc!$B$10:$B$509,15),1000))&amp;"","")</f>
        <v/>
      </c>
      <c r="F25" s="14">
        <f>IFERROR(INDEX('Content Plan'!$G:$G,MOD(SMALL(Calc!$B$10:$B$509,15),1000))&amp;"","")</f>
        <v/>
      </c>
      <c r="G25" s="14">
        <f>IFERROR(INDEX('Content Plan'!$H:$H,MOD(SMALL(Calc!$B$10:$B$509,15),1000))&amp;"","")</f>
        <v/>
      </c>
      <c r="H25" s="4">
        <f>IFERROR(INDEX('Content Plan'!$K:$K,MOD(SMALL(Calc!$B$10:$B$509,15),1000))&amp;"","")</f>
        <v/>
      </c>
    </row>
    <row r="26">
      <c r="B26" s="2">
        <f>IF(Calc!$B$6&gt;15,"Showing 15 of "&amp;Calc!$B$6&amp;". Filter Content Plan by Planned Publish Date for the rest.","")</f>
        <v/>
      </c>
    </row>
    <row r="27"/>
    <row r="28">
      <c r="B28" s="3" t="inlineStr">
        <is>
          <t>Actions due this week, including overdue</t>
        </is>
      </c>
    </row>
    <row r="29">
      <c r="B29" s="21" t="inlineStr">
        <is>
          <t>Due</t>
        </is>
      </c>
      <c r="C29" s="21" t="inlineStr">
        <is>
          <t>Status</t>
        </is>
      </c>
      <c r="D29" s="21" t="inlineStr">
        <is>
          <t>Work ID</t>
        </is>
      </c>
      <c r="E29" s="21" t="inlineStr">
        <is>
          <t>Working Title</t>
        </is>
      </c>
      <c r="F29" s="21" t="inlineStr">
        <is>
          <t>Owner</t>
        </is>
      </c>
      <c r="G29" s="21" t="inlineStr">
        <is>
          <t>Stage</t>
        </is>
      </c>
      <c r="H29" s="21" t="inlineStr">
        <is>
          <t>Next Action</t>
        </is>
      </c>
    </row>
    <row r="30">
      <c r="B30" s="15">
        <f>IF(Calc!$B$7=0,"No actions due for this period",IFERROR(INT(SMALL(Calc!$C$10:$C$509,1)/1000),""))</f>
        <v/>
      </c>
      <c r="C30" s="14">
        <f>IF(B30="","",IF(ISNUMBER(B30),IF(B30&lt;TODAY(),"Overdue",IF(B30&lt;Calc!$B$3,"Due before this week","Due this week")),""))</f>
        <v/>
      </c>
      <c r="D30" s="14">
        <f>IFERROR(INDEX('Content Plan'!$B:$B,MOD(SMALL(Calc!$C$10:$C$509,1),1000))&amp;"","")</f>
        <v/>
      </c>
      <c r="E30" s="4">
        <f>IFERROR(INDEX('Content Plan'!$C:$C,MOD(SMALL(Calc!$C$10:$C$509,1),1000))&amp;"","")</f>
        <v/>
      </c>
      <c r="F30" s="14">
        <f>IFERROR(INDEX('Content Plan'!$G:$G,MOD(SMALL(Calc!$C$10:$C$509,1),1000))&amp;"","")</f>
        <v/>
      </c>
      <c r="G30" s="14">
        <f>IFERROR(INDEX('Content Plan'!$H:$H,MOD(SMALL(Calc!$C$10:$C$509,1),1000))&amp;"","")</f>
        <v/>
      </c>
      <c r="H30" s="4">
        <f>IFERROR(INDEX('Content Plan'!$L:$L,MOD(SMALL(Calc!$C$10:$C$509,1),1000))&amp;"","")</f>
        <v/>
      </c>
    </row>
    <row r="31">
      <c r="B31" s="15">
        <f>IF(Calc!$B$7=0,"",IFERROR(INT(SMALL(Calc!$C$10:$C$509,2)/1000),""))</f>
        <v/>
      </c>
      <c r="C31" s="14">
        <f>IF(B31="","",IF(ISNUMBER(B31),IF(B31&lt;TODAY(),"Overdue",IF(B31&lt;Calc!$B$3,"Due before this week","Due this week")),""))</f>
        <v/>
      </c>
      <c r="D31" s="14">
        <f>IFERROR(INDEX('Content Plan'!$B:$B,MOD(SMALL(Calc!$C$10:$C$509,2),1000))&amp;"","")</f>
        <v/>
      </c>
      <c r="E31" s="4">
        <f>IFERROR(INDEX('Content Plan'!$C:$C,MOD(SMALL(Calc!$C$10:$C$509,2),1000))&amp;"","")</f>
        <v/>
      </c>
      <c r="F31" s="14">
        <f>IFERROR(INDEX('Content Plan'!$G:$G,MOD(SMALL(Calc!$C$10:$C$509,2),1000))&amp;"","")</f>
        <v/>
      </c>
      <c r="G31" s="14">
        <f>IFERROR(INDEX('Content Plan'!$H:$H,MOD(SMALL(Calc!$C$10:$C$509,2),1000))&amp;"","")</f>
        <v/>
      </c>
      <c r="H31" s="4">
        <f>IFERROR(INDEX('Content Plan'!$L:$L,MOD(SMALL(Calc!$C$10:$C$509,2),1000))&amp;"","")</f>
        <v/>
      </c>
    </row>
    <row r="32">
      <c r="B32" s="15">
        <f>IF(Calc!$B$7=0,"",IFERROR(INT(SMALL(Calc!$C$10:$C$509,3)/1000),""))</f>
        <v/>
      </c>
      <c r="C32" s="14">
        <f>IF(B32="","",IF(ISNUMBER(B32),IF(B32&lt;TODAY(),"Overdue",IF(B32&lt;Calc!$B$3,"Due before this week","Due this week")),""))</f>
        <v/>
      </c>
      <c r="D32" s="14">
        <f>IFERROR(INDEX('Content Plan'!$B:$B,MOD(SMALL(Calc!$C$10:$C$509,3),1000))&amp;"","")</f>
        <v/>
      </c>
      <c r="E32" s="4">
        <f>IFERROR(INDEX('Content Plan'!$C:$C,MOD(SMALL(Calc!$C$10:$C$509,3),1000))&amp;"","")</f>
        <v/>
      </c>
      <c r="F32" s="14">
        <f>IFERROR(INDEX('Content Plan'!$G:$G,MOD(SMALL(Calc!$C$10:$C$509,3),1000))&amp;"","")</f>
        <v/>
      </c>
      <c r="G32" s="14">
        <f>IFERROR(INDEX('Content Plan'!$H:$H,MOD(SMALL(Calc!$C$10:$C$509,3),1000))&amp;"","")</f>
        <v/>
      </c>
      <c r="H32" s="4">
        <f>IFERROR(INDEX('Content Plan'!$L:$L,MOD(SMALL(Calc!$C$10:$C$509,3),1000))&amp;"","")</f>
        <v/>
      </c>
    </row>
    <row r="33">
      <c r="B33" s="15">
        <f>IF(Calc!$B$7=0,"",IFERROR(INT(SMALL(Calc!$C$10:$C$509,4)/1000),""))</f>
        <v/>
      </c>
      <c r="C33" s="14">
        <f>IF(B33="","",IF(ISNUMBER(B33),IF(B33&lt;TODAY(),"Overdue",IF(B33&lt;Calc!$B$3,"Due before this week","Due this week")),""))</f>
        <v/>
      </c>
      <c r="D33" s="14">
        <f>IFERROR(INDEX('Content Plan'!$B:$B,MOD(SMALL(Calc!$C$10:$C$509,4),1000))&amp;"","")</f>
        <v/>
      </c>
      <c r="E33" s="4">
        <f>IFERROR(INDEX('Content Plan'!$C:$C,MOD(SMALL(Calc!$C$10:$C$509,4),1000))&amp;"","")</f>
        <v/>
      </c>
      <c r="F33" s="14">
        <f>IFERROR(INDEX('Content Plan'!$G:$G,MOD(SMALL(Calc!$C$10:$C$509,4),1000))&amp;"","")</f>
        <v/>
      </c>
      <c r="G33" s="14">
        <f>IFERROR(INDEX('Content Plan'!$H:$H,MOD(SMALL(Calc!$C$10:$C$509,4),1000))&amp;"","")</f>
        <v/>
      </c>
      <c r="H33" s="4">
        <f>IFERROR(INDEX('Content Plan'!$L:$L,MOD(SMALL(Calc!$C$10:$C$509,4),1000))&amp;"","")</f>
        <v/>
      </c>
    </row>
    <row r="34">
      <c r="B34" s="15">
        <f>IF(Calc!$B$7=0,"",IFERROR(INT(SMALL(Calc!$C$10:$C$509,5)/1000),""))</f>
        <v/>
      </c>
      <c r="C34" s="14">
        <f>IF(B34="","",IF(ISNUMBER(B34),IF(B34&lt;TODAY(),"Overdue",IF(B34&lt;Calc!$B$3,"Due before this week","Due this week")),""))</f>
        <v/>
      </c>
      <c r="D34" s="14">
        <f>IFERROR(INDEX('Content Plan'!$B:$B,MOD(SMALL(Calc!$C$10:$C$509,5),1000))&amp;"","")</f>
        <v/>
      </c>
      <c r="E34" s="4">
        <f>IFERROR(INDEX('Content Plan'!$C:$C,MOD(SMALL(Calc!$C$10:$C$509,5),1000))&amp;"","")</f>
        <v/>
      </c>
      <c r="F34" s="14">
        <f>IFERROR(INDEX('Content Plan'!$G:$G,MOD(SMALL(Calc!$C$10:$C$509,5),1000))&amp;"","")</f>
        <v/>
      </c>
      <c r="G34" s="14">
        <f>IFERROR(INDEX('Content Plan'!$H:$H,MOD(SMALL(Calc!$C$10:$C$509,5),1000))&amp;"","")</f>
        <v/>
      </c>
      <c r="H34" s="4">
        <f>IFERROR(INDEX('Content Plan'!$L:$L,MOD(SMALL(Calc!$C$10:$C$509,5),1000))&amp;"","")</f>
        <v/>
      </c>
    </row>
    <row r="35">
      <c r="B35" s="15">
        <f>IF(Calc!$B$7=0,"",IFERROR(INT(SMALL(Calc!$C$10:$C$509,6)/1000),""))</f>
        <v/>
      </c>
      <c r="C35" s="14">
        <f>IF(B35="","",IF(ISNUMBER(B35),IF(B35&lt;TODAY(),"Overdue",IF(B35&lt;Calc!$B$3,"Due before this week","Due this week")),""))</f>
        <v/>
      </c>
      <c r="D35" s="14">
        <f>IFERROR(INDEX('Content Plan'!$B:$B,MOD(SMALL(Calc!$C$10:$C$509,6),1000))&amp;"","")</f>
        <v/>
      </c>
      <c r="E35" s="4">
        <f>IFERROR(INDEX('Content Plan'!$C:$C,MOD(SMALL(Calc!$C$10:$C$509,6),1000))&amp;"","")</f>
        <v/>
      </c>
      <c r="F35" s="14">
        <f>IFERROR(INDEX('Content Plan'!$G:$G,MOD(SMALL(Calc!$C$10:$C$509,6),1000))&amp;"","")</f>
        <v/>
      </c>
      <c r="G35" s="14">
        <f>IFERROR(INDEX('Content Plan'!$H:$H,MOD(SMALL(Calc!$C$10:$C$509,6),1000))&amp;"","")</f>
        <v/>
      </c>
      <c r="H35" s="4">
        <f>IFERROR(INDEX('Content Plan'!$L:$L,MOD(SMALL(Calc!$C$10:$C$509,6),1000))&amp;"","")</f>
        <v/>
      </c>
    </row>
    <row r="36">
      <c r="B36" s="15">
        <f>IF(Calc!$B$7=0,"",IFERROR(INT(SMALL(Calc!$C$10:$C$509,7)/1000),""))</f>
        <v/>
      </c>
      <c r="C36" s="14">
        <f>IF(B36="","",IF(ISNUMBER(B36),IF(B36&lt;TODAY(),"Overdue",IF(B36&lt;Calc!$B$3,"Due before this week","Due this week")),""))</f>
        <v/>
      </c>
      <c r="D36" s="14">
        <f>IFERROR(INDEX('Content Plan'!$B:$B,MOD(SMALL(Calc!$C$10:$C$509,7),1000))&amp;"","")</f>
        <v/>
      </c>
      <c r="E36" s="4">
        <f>IFERROR(INDEX('Content Plan'!$C:$C,MOD(SMALL(Calc!$C$10:$C$509,7),1000))&amp;"","")</f>
        <v/>
      </c>
      <c r="F36" s="14">
        <f>IFERROR(INDEX('Content Plan'!$G:$G,MOD(SMALL(Calc!$C$10:$C$509,7),1000))&amp;"","")</f>
        <v/>
      </c>
      <c r="G36" s="14">
        <f>IFERROR(INDEX('Content Plan'!$H:$H,MOD(SMALL(Calc!$C$10:$C$509,7),1000))&amp;"","")</f>
        <v/>
      </c>
      <c r="H36" s="4">
        <f>IFERROR(INDEX('Content Plan'!$L:$L,MOD(SMALL(Calc!$C$10:$C$509,7),1000))&amp;"","")</f>
        <v/>
      </c>
    </row>
    <row r="37">
      <c r="B37" s="15">
        <f>IF(Calc!$B$7=0,"",IFERROR(INT(SMALL(Calc!$C$10:$C$509,8)/1000),""))</f>
        <v/>
      </c>
      <c r="C37" s="14">
        <f>IF(B37="","",IF(ISNUMBER(B37),IF(B37&lt;TODAY(),"Overdue",IF(B37&lt;Calc!$B$3,"Due before this week","Due this week")),""))</f>
        <v/>
      </c>
      <c r="D37" s="14">
        <f>IFERROR(INDEX('Content Plan'!$B:$B,MOD(SMALL(Calc!$C$10:$C$509,8),1000))&amp;"","")</f>
        <v/>
      </c>
      <c r="E37" s="4">
        <f>IFERROR(INDEX('Content Plan'!$C:$C,MOD(SMALL(Calc!$C$10:$C$509,8),1000))&amp;"","")</f>
        <v/>
      </c>
      <c r="F37" s="14">
        <f>IFERROR(INDEX('Content Plan'!$G:$G,MOD(SMALL(Calc!$C$10:$C$509,8),1000))&amp;"","")</f>
        <v/>
      </c>
      <c r="G37" s="14">
        <f>IFERROR(INDEX('Content Plan'!$H:$H,MOD(SMALL(Calc!$C$10:$C$509,8),1000))&amp;"","")</f>
        <v/>
      </c>
      <c r="H37" s="4">
        <f>IFERROR(INDEX('Content Plan'!$L:$L,MOD(SMALL(Calc!$C$10:$C$509,8),1000))&amp;"","")</f>
        <v/>
      </c>
    </row>
    <row r="38">
      <c r="B38" s="15">
        <f>IF(Calc!$B$7=0,"",IFERROR(INT(SMALL(Calc!$C$10:$C$509,9)/1000),""))</f>
        <v/>
      </c>
      <c r="C38" s="14">
        <f>IF(B38="","",IF(ISNUMBER(B38),IF(B38&lt;TODAY(),"Overdue",IF(B38&lt;Calc!$B$3,"Due before this week","Due this week")),""))</f>
        <v/>
      </c>
      <c r="D38" s="14">
        <f>IFERROR(INDEX('Content Plan'!$B:$B,MOD(SMALL(Calc!$C$10:$C$509,9),1000))&amp;"","")</f>
        <v/>
      </c>
      <c r="E38" s="4">
        <f>IFERROR(INDEX('Content Plan'!$C:$C,MOD(SMALL(Calc!$C$10:$C$509,9),1000))&amp;"","")</f>
        <v/>
      </c>
      <c r="F38" s="14">
        <f>IFERROR(INDEX('Content Plan'!$G:$G,MOD(SMALL(Calc!$C$10:$C$509,9),1000))&amp;"","")</f>
        <v/>
      </c>
      <c r="G38" s="14">
        <f>IFERROR(INDEX('Content Plan'!$H:$H,MOD(SMALL(Calc!$C$10:$C$509,9),1000))&amp;"","")</f>
        <v/>
      </c>
      <c r="H38" s="4">
        <f>IFERROR(INDEX('Content Plan'!$L:$L,MOD(SMALL(Calc!$C$10:$C$509,9),1000))&amp;"","")</f>
        <v/>
      </c>
    </row>
    <row r="39">
      <c r="B39" s="15">
        <f>IF(Calc!$B$7=0,"",IFERROR(INT(SMALL(Calc!$C$10:$C$509,10)/1000),""))</f>
        <v/>
      </c>
      <c r="C39" s="14">
        <f>IF(B39="","",IF(ISNUMBER(B39),IF(B39&lt;TODAY(),"Overdue",IF(B39&lt;Calc!$B$3,"Due before this week","Due this week")),""))</f>
        <v/>
      </c>
      <c r="D39" s="14">
        <f>IFERROR(INDEX('Content Plan'!$B:$B,MOD(SMALL(Calc!$C$10:$C$509,10),1000))&amp;"","")</f>
        <v/>
      </c>
      <c r="E39" s="4">
        <f>IFERROR(INDEX('Content Plan'!$C:$C,MOD(SMALL(Calc!$C$10:$C$509,10),1000))&amp;"","")</f>
        <v/>
      </c>
      <c r="F39" s="14">
        <f>IFERROR(INDEX('Content Plan'!$G:$G,MOD(SMALL(Calc!$C$10:$C$509,10),1000))&amp;"","")</f>
        <v/>
      </c>
      <c r="G39" s="14">
        <f>IFERROR(INDEX('Content Plan'!$H:$H,MOD(SMALL(Calc!$C$10:$C$509,10),1000))&amp;"","")</f>
        <v/>
      </c>
      <c r="H39" s="4">
        <f>IFERROR(INDEX('Content Plan'!$L:$L,MOD(SMALL(Calc!$C$10:$C$509,10),1000))&amp;"","")</f>
        <v/>
      </c>
    </row>
    <row r="40">
      <c r="B40" s="15">
        <f>IF(Calc!$B$7=0,"",IFERROR(INT(SMALL(Calc!$C$10:$C$509,11)/1000),""))</f>
        <v/>
      </c>
      <c r="C40" s="14">
        <f>IF(B40="","",IF(ISNUMBER(B40),IF(B40&lt;TODAY(),"Overdue",IF(B40&lt;Calc!$B$3,"Due before this week","Due this week")),""))</f>
        <v/>
      </c>
      <c r="D40" s="14">
        <f>IFERROR(INDEX('Content Plan'!$B:$B,MOD(SMALL(Calc!$C$10:$C$509,11),1000))&amp;"","")</f>
        <v/>
      </c>
      <c r="E40" s="4">
        <f>IFERROR(INDEX('Content Plan'!$C:$C,MOD(SMALL(Calc!$C$10:$C$509,11),1000))&amp;"","")</f>
        <v/>
      </c>
      <c r="F40" s="14">
        <f>IFERROR(INDEX('Content Plan'!$G:$G,MOD(SMALL(Calc!$C$10:$C$509,11),1000))&amp;"","")</f>
        <v/>
      </c>
      <c r="G40" s="14">
        <f>IFERROR(INDEX('Content Plan'!$H:$H,MOD(SMALL(Calc!$C$10:$C$509,11),1000))&amp;"","")</f>
        <v/>
      </c>
      <c r="H40" s="4">
        <f>IFERROR(INDEX('Content Plan'!$L:$L,MOD(SMALL(Calc!$C$10:$C$509,11),1000))&amp;"","")</f>
        <v/>
      </c>
    </row>
    <row r="41">
      <c r="B41" s="15">
        <f>IF(Calc!$B$7=0,"",IFERROR(INT(SMALL(Calc!$C$10:$C$509,12)/1000),""))</f>
        <v/>
      </c>
      <c r="C41" s="14">
        <f>IF(B41="","",IF(ISNUMBER(B41),IF(B41&lt;TODAY(),"Overdue",IF(B41&lt;Calc!$B$3,"Due before this week","Due this week")),""))</f>
        <v/>
      </c>
      <c r="D41" s="14">
        <f>IFERROR(INDEX('Content Plan'!$B:$B,MOD(SMALL(Calc!$C$10:$C$509,12),1000))&amp;"","")</f>
        <v/>
      </c>
      <c r="E41" s="4">
        <f>IFERROR(INDEX('Content Plan'!$C:$C,MOD(SMALL(Calc!$C$10:$C$509,12),1000))&amp;"","")</f>
        <v/>
      </c>
      <c r="F41" s="14">
        <f>IFERROR(INDEX('Content Plan'!$G:$G,MOD(SMALL(Calc!$C$10:$C$509,12),1000))&amp;"","")</f>
        <v/>
      </c>
      <c r="G41" s="14">
        <f>IFERROR(INDEX('Content Plan'!$H:$H,MOD(SMALL(Calc!$C$10:$C$509,12),1000))&amp;"","")</f>
        <v/>
      </c>
      <c r="H41" s="4">
        <f>IFERROR(INDEX('Content Plan'!$L:$L,MOD(SMALL(Calc!$C$10:$C$509,12),1000))&amp;"","")</f>
        <v/>
      </c>
    </row>
    <row r="42">
      <c r="B42" s="15">
        <f>IF(Calc!$B$7=0,"",IFERROR(INT(SMALL(Calc!$C$10:$C$509,13)/1000),""))</f>
        <v/>
      </c>
      <c r="C42" s="14">
        <f>IF(B42="","",IF(ISNUMBER(B42),IF(B42&lt;TODAY(),"Overdue",IF(B42&lt;Calc!$B$3,"Due before this week","Due this week")),""))</f>
        <v/>
      </c>
      <c r="D42" s="14">
        <f>IFERROR(INDEX('Content Plan'!$B:$B,MOD(SMALL(Calc!$C$10:$C$509,13),1000))&amp;"","")</f>
        <v/>
      </c>
      <c r="E42" s="4">
        <f>IFERROR(INDEX('Content Plan'!$C:$C,MOD(SMALL(Calc!$C$10:$C$509,13),1000))&amp;"","")</f>
        <v/>
      </c>
      <c r="F42" s="14">
        <f>IFERROR(INDEX('Content Plan'!$G:$G,MOD(SMALL(Calc!$C$10:$C$509,13),1000))&amp;"","")</f>
        <v/>
      </c>
      <c r="G42" s="14">
        <f>IFERROR(INDEX('Content Plan'!$H:$H,MOD(SMALL(Calc!$C$10:$C$509,13),1000))&amp;"","")</f>
        <v/>
      </c>
      <c r="H42" s="4">
        <f>IFERROR(INDEX('Content Plan'!$L:$L,MOD(SMALL(Calc!$C$10:$C$509,13),1000))&amp;"","")</f>
        <v/>
      </c>
    </row>
    <row r="43">
      <c r="B43" s="15">
        <f>IF(Calc!$B$7=0,"",IFERROR(INT(SMALL(Calc!$C$10:$C$509,14)/1000),""))</f>
        <v/>
      </c>
      <c r="C43" s="14">
        <f>IF(B43="","",IF(ISNUMBER(B43),IF(B43&lt;TODAY(),"Overdue",IF(B43&lt;Calc!$B$3,"Due before this week","Due this week")),""))</f>
        <v/>
      </c>
      <c r="D43" s="14">
        <f>IFERROR(INDEX('Content Plan'!$B:$B,MOD(SMALL(Calc!$C$10:$C$509,14),1000))&amp;"","")</f>
        <v/>
      </c>
      <c r="E43" s="4">
        <f>IFERROR(INDEX('Content Plan'!$C:$C,MOD(SMALL(Calc!$C$10:$C$509,14),1000))&amp;"","")</f>
        <v/>
      </c>
      <c r="F43" s="14">
        <f>IFERROR(INDEX('Content Plan'!$G:$G,MOD(SMALL(Calc!$C$10:$C$509,14),1000))&amp;"","")</f>
        <v/>
      </c>
      <c r="G43" s="14">
        <f>IFERROR(INDEX('Content Plan'!$H:$H,MOD(SMALL(Calc!$C$10:$C$509,14),1000))&amp;"","")</f>
        <v/>
      </c>
      <c r="H43" s="4">
        <f>IFERROR(INDEX('Content Plan'!$L:$L,MOD(SMALL(Calc!$C$10:$C$509,14),1000))&amp;"","")</f>
        <v/>
      </c>
    </row>
    <row r="44">
      <c r="B44" s="15">
        <f>IF(Calc!$B$7=0,"",IFERROR(INT(SMALL(Calc!$C$10:$C$509,15)/1000),""))</f>
        <v/>
      </c>
      <c r="C44" s="14">
        <f>IF(B44="","",IF(ISNUMBER(B44),IF(B44&lt;TODAY(),"Overdue",IF(B44&lt;Calc!$B$3,"Due before this week","Due this week")),""))</f>
        <v/>
      </c>
      <c r="D44" s="14">
        <f>IFERROR(INDEX('Content Plan'!$B:$B,MOD(SMALL(Calc!$C$10:$C$509,15),1000))&amp;"","")</f>
        <v/>
      </c>
      <c r="E44" s="4">
        <f>IFERROR(INDEX('Content Plan'!$C:$C,MOD(SMALL(Calc!$C$10:$C$509,15),1000))&amp;"","")</f>
        <v/>
      </c>
      <c r="F44" s="14">
        <f>IFERROR(INDEX('Content Plan'!$G:$G,MOD(SMALL(Calc!$C$10:$C$509,15),1000))&amp;"","")</f>
        <v/>
      </c>
      <c r="G44" s="14">
        <f>IFERROR(INDEX('Content Plan'!$H:$H,MOD(SMALL(Calc!$C$10:$C$509,15),1000))&amp;"","")</f>
        <v/>
      </c>
      <c r="H44" s="4">
        <f>IFERROR(INDEX('Content Plan'!$L:$L,MOD(SMALL(Calc!$C$10:$C$509,15),1000))&amp;"","")</f>
        <v/>
      </c>
    </row>
    <row r="45">
      <c r="B45" s="15">
        <f>IF(Calc!$B$7=0,"",IFERROR(INT(SMALL(Calc!$C$10:$C$509,16)/1000),""))</f>
        <v/>
      </c>
      <c r="C45" s="14">
        <f>IF(B45="","",IF(ISNUMBER(B45),IF(B45&lt;TODAY(),"Overdue",IF(B45&lt;Calc!$B$3,"Due before this week","Due this week")),""))</f>
        <v/>
      </c>
      <c r="D45" s="14">
        <f>IFERROR(INDEX('Content Plan'!$B:$B,MOD(SMALL(Calc!$C$10:$C$509,16),1000))&amp;"","")</f>
        <v/>
      </c>
      <c r="E45" s="4">
        <f>IFERROR(INDEX('Content Plan'!$C:$C,MOD(SMALL(Calc!$C$10:$C$509,16),1000))&amp;"","")</f>
        <v/>
      </c>
      <c r="F45" s="14">
        <f>IFERROR(INDEX('Content Plan'!$G:$G,MOD(SMALL(Calc!$C$10:$C$509,16),1000))&amp;"","")</f>
        <v/>
      </c>
      <c r="G45" s="14">
        <f>IFERROR(INDEX('Content Plan'!$H:$H,MOD(SMALL(Calc!$C$10:$C$509,16),1000))&amp;"","")</f>
        <v/>
      </c>
      <c r="H45" s="4">
        <f>IFERROR(INDEX('Content Plan'!$L:$L,MOD(SMALL(Calc!$C$10:$C$509,16),1000))&amp;"","")</f>
        <v/>
      </c>
    </row>
    <row r="46">
      <c r="B46" s="15">
        <f>IF(Calc!$B$7=0,"",IFERROR(INT(SMALL(Calc!$C$10:$C$509,17)/1000),""))</f>
        <v/>
      </c>
      <c r="C46" s="14">
        <f>IF(B46="","",IF(ISNUMBER(B46),IF(B46&lt;TODAY(),"Overdue",IF(B46&lt;Calc!$B$3,"Due before this week","Due this week")),""))</f>
        <v/>
      </c>
      <c r="D46" s="14">
        <f>IFERROR(INDEX('Content Plan'!$B:$B,MOD(SMALL(Calc!$C$10:$C$509,17),1000))&amp;"","")</f>
        <v/>
      </c>
      <c r="E46" s="4">
        <f>IFERROR(INDEX('Content Plan'!$C:$C,MOD(SMALL(Calc!$C$10:$C$509,17),1000))&amp;"","")</f>
        <v/>
      </c>
      <c r="F46" s="14">
        <f>IFERROR(INDEX('Content Plan'!$G:$G,MOD(SMALL(Calc!$C$10:$C$509,17),1000))&amp;"","")</f>
        <v/>
      </c>
      <c r="G46" s="14">
        <f>IFERROR(INDEX('Content Plan'!$H:$H,MOD(SMALL(Calc!$C$10:$C$509,17),1000))&amp;"","")</f>
        <v/>
      </c>
      <c r="H46" s="4">
        <f>IFERROR(INDEX('Content Plan'!$L:$L,MOD(SMALL(Calc!$C$10:$C$509,17),1000))&amp;"","")</f>
        <v/>
      </c>
    </row>
    <row r="47">
      <c r="B47" s="15">
        <f>IF(Calc!$B$7=0,"",IFERROR(INT(SMALL(Calc!$C$10:$C$509,18)/1000),""))</f>
        <v/>
      </c>
      <c r="C47" s="14">
        <f>IF(B47="","",IF(ISNUMBER(B47),IF(B47&lt;TODAY(),"Overdue",IF(B47&lt;Calc!$B$3,"Due before this week","Due this week")),""))</f>
        <v/>
      </c>
      <c r="D47" s="14">
        <f>IFERROR(INDEX('Content Plan'!$B:$B,MOD(SMALL(Calc!$C$10:$C$509,18),1000))&amp;"","")</f>
        <v/>
      </c>
      <c r="E47" s="4">
        <f>IFERROR(INDEX('Content Plan'!$C:$C,MOD(SMALL(Calc!$C$10:$C$509,18),1000))&amp;"","")</f>
        <v/>
      </c>
      <c r="F47" s="14">
        <f>IFERROR(INDEX('Content Plan'!$G:$G,MOD(SMALL(Calc!$C$10:$C$509,18),1000))&amp;"","")</f>
        <v/>
      </c>
      <c r="G47" s="14">
        <f>IFERROR(INDEX('Content Plan'!$H:$H,MOD(SMALL(Calc!$C$10:$C$509,18),1000))&amp;"","")</f>
        <v/>
      </c>
      <c r="H47" s="4">
        <f>IFERROR(INDEX('Content Plan'!$L:$L,MOD(SMALL(Calc!$C$10:$C$509,18),1000))&amp;"","")</f>
        <v/>
      </c>
    </row>
    <row r="48">
      <c r="B48" s="15">
        <f>IF(Calc!$B$7=0,"",IFERROR(INT(SMALL(Calc!$C$10:$C$509,19)/1000),""))</f>
        <v/>
      </c>
      <c r="C48" s="14">
        <f>IF(B48="","",IF(ISNUMBER(B48),IF(B48&lt;TODAY(),"Overdue",IF(B48&lt;Calc!$B$3,"Due before this week","Due this week")),""))</f>
        <v/>
      </c>
      <c r="D48" s="14">
        <f>IFERROR(INDEX('Content Plan'!$B:$B,MOD(SMALL(Calc!$C$10:$C$509,19),1000))&amp;"","")</f>
        <v/>
      </c>
      <c r="E48" s="4">
        <f>IFERROR(INDEX('Content Plan'!$C:$C,MOD(SMALL(Calc!$C$10:$C$509,19),1000))&amp;"","")</f>
        <v/>
      </c>
      <c r="F48" s="14">
        <f>IFERROR(INDEX('Content Plan'!$G:$G,MOD(SMALL(Calc!$C$10:$C$509,19),1000))&amp;"","")</f>
        <v/>
      </c>
      <c r="G48" s="14">
        <f>IFERROR(INDEX('Content Plan'!$H:$H,MOD(SMALL(Calc!$C$10:$C$509,19),1000))&amp;"","")</f>
        <v/>
      </c>
      <c r="H48" s="4">
        <f>IFERROR(INDEX('Content Plan'!$L:$L,MOD(SMALL(Calc!$C$10:$C$509,19),1000))&amp;"","")</f>
        <v/>
      </c>
    </row>
    <row r="49">
      <c r="B49" s="15">
        <f>IF(Calc!$B$7=0,"",IFERROR(INT(SMALL(Calc!$C$10:$C$509,20)/1000),""))</f>
        <v/>
      </c>
      <c r="C49" s="14">
        <f>IF(B49="","",IF(ISNUMBER(B49),IF(B49&lt;TODAY(),"Overdue",IF(B49&lt;Calc!$B$3,"Due before this week","Due this week")),""))</f>
        <v/>
      </c>
      <c r="D49" s="14">
        <f>IFERROR(INDEX('Content Plan'!$B:$B,MOD(SMALL(Calc!$C$10:$C$509,20),1000))&amp;"","")</f>
        <v/>
      </c>
      <c r="E49" s="4">
        <f>IFERROR(INDEX('Content Plan'!$C:$C,MOD(SMALL(Calc!$C$10:$C$509,20),1000))&amp;"","")</f>
        <v/>
      </c>
      <c r="F49" s="14">
        <f>IFERROR(INDEX('Content Plan'!$G:$G,MOD(SMALL(Calc!$C$10:$C$509,20),1000))&amp;"","")</f>
        <v/>
      </c>
      <c r="G49" s="14">
        <f>IFERROR(INDEX('Content Plan'!$H:$H,MOD(SMALL(Calc!$C$10:$C$509,20),1000))&amp;"","")</f>
        <v/>
      </c>
      <c r="H49" s="4">
        <f>IFERROR(INDEX('Content Plan'!$L:$L,MOD(SMALL(Calc!$C$10:$C$509,20),1000))&amp;"","")</f>
        <v/>
      </c>
    </row>
    <row r="50">
      <c r="B50" s="15">
        <f>IF(Calc!$B$7=0,"",IFERROR(INT(SMALL(Calc!$C$10:$C$509,21)/1000),""))</f>
        <v/>
      </c>
      <c r="C50" s="14">
        <f>IF(B50="","",IF(ISNUMBER(B50),IF(B50&lt;TODAY(),"Overdue",IF(B50&lt;Calc!$B$3,"Due before this week","Due this week")),""))</f>
        <v/>
      </c>
      <c r="D50" s="14">
        <f>IFERROR(INDEX('Content Plan'!$B:$B,MOD(SMALL(Calc!$C$10:$C$509,21),1000))&amp;"","")</f>
        <v/>
      </c>
      <c r="E50" s="4">
        <f>IFERROR(INDEX('Content Plan'!$C:$C,MOD(SMALL(Calc!$C$10:$C$509,21),1000))&amp;"","")</f>
        <v/>
      </c>
      <c r="F50" s="14">
        <f>IFERROR(INDEX('Content Plan'!$G:$G,MOD(SMALL(Calc!$C$10:$C$509,21),1000))&amp;"","")</f>
        <v/>
      </c>
      <c r="G50" s="14">
        <f>IFERROR(INDEX('Content Plan'!$H:$H,MOD(SMALL(Calc!$C$10:$C$509,21),1000))&amp;"","")</f>
        <v/>
      </c>
      <c r="H50" s="4">
        <f>IFERROR(INDEX('Content Plan'!$L:$L,MOD(SMALL(Calc!$C$10:$C$509,21),1000))&amp;"","")</f>
        <v/>
      </c>
    </row>
    <row r="51">
      <c r="B51" s="15">
        <f>IF(Calc!$B$7=0,"",IFERROR(INT(SMALL(Calc!$C$10:$C$509,22)/1000),""))</f>
        <v/>
      </c>
      <c r="C51" s="14">
        <f>IF(B51="","",IF(ISNUMBER(B51),IF(B51&lt;TODAY(),"Overdue",IF(B51&lt;Calc!$B$3,"Due before this week","Due this week")),""))</f>
        <v/>
      </c>
      <c r="D51" s="14">
        <f>IFERROR(INDEX('Content Plan'!$B:$B,MOD(SMALL(Calc!$C$10:$C$509,22),1000))&amp;"","")</f>
        <v/>
      </c>
      <c r="E51" s="4">
        <f>IFERROR(INDEX('Content Plan'!$C:$C,MOD(SMALL(Calc!$C$10:$C$509,22),1000))&amp;"","")</f>
        <v/>
      </c>
      <c r="F51" s="14">
        <f>IFERROR(INDEX('Content Plan'!$G:$G,MOD(SMALL(Calc!$C$10:$C$509,22),1000))&amp;"","")</f>
        <v/>
      </c>
      <c r="G51" s="14">
        <f>IFERROR(INDEX('Content Plan'!$H:$H,MOD(SMALL(Calc!$C$10:$C$509,22),1000))&amp;"","")</f>
        <v/>
      </c>
      <c r="H51" s="4">
        <f>IFERROR(INDEX('Content Plan'!$L:$L,MOD(SMALL(Calc!$C$10:$C$509,22),1000))&amp;"","")</f>
        <v/>
      </c>
    </row>
    <row r="52">
      <c r="B52" s="15">
        <f>IF(Calc!$B$7=0,"",IFERROR(INT(SMALL(Calc!$C$10:$C$509,23)/1000),""))</f>
        <v/>
      </c>
      <c r="C52" s="14">
        <f>IF(B52="","",IF(ISNUMBER(B52),IF(B52&lt;TODAY(),"Overdue",IF(B52&lt;Calc!$B$3,"Due before this week","Due this week")),""))</f>
        <v/>
      </c>
      <c r="D52" s="14">
        <f>IFERROR(INDEX('Content Plan'!$B:$B,MOD(SMALL(Calc!$C$10:$C$509,23),1000))&amp;"","")</f>
        <v/>
      </c>
      <c r="E52" s="4">
        <f>IFERROR(INDEX('Content Plan'!$C:$C,MOD(SMALL(Calc!$C$10:$C$509,23),1000))&amp;"","")</f>
        <v/>
      </c>
      <c r="F52" s="14">
        <f>IFERROR(INDEX('Content Plan'!$G:$G,MOD(SMALL(Calc!$C$10:$C$509,23),1000))&amp;"","")</f>
        <v/>
      </c>
      <c r="G52" s="14">
        <f>IFERROR(INDEX('Content Plan'!$H:$H,MOD(SMALL(Calc!$C$10:$C$509,23),1000))&amp;"","")</f>
        <v/>
      </c>
      <c r="H52" s="4">
        <f>IFERROR(INDEX('Content Plan'!$L:$L,MOD(SMALL(Calc!$C$10:$C$509,23),1000))&amp;"","")</f>
        <v/>
      </c>
    </row>
    <row r="53">
      <c r="B53" s="15">
        <f>IF(Calc!$B$7=0,"",IFERROR(INT(SMALL(Calc!$C$10:$C$509,24)/1000),""))</f>
        <v/>
      </c>
      <c r="C53" s="14">
        <f>IF(B53="","",IF(ISNUMBER(B53),IF(B53&lt;TODAY(),"Overdue",IF(B53&lt;Calc!$B$3,"Due before this week","Due this week")),""))</f>
        <v/>
      </c>
      <c r="D53" s="14">
        <f>IFERROR(INDEX('Content Plan'!$B:$B,MOD(SMALL(Calc!$C$10:$C$509,24),1000))&amp;"","")</f>
        <v/>
      </c>
      <c r="E53" s="4">
        <f>IFERROR(INDEX('Content Plan'!$C:$C,MOD(SMALL(Calc!$C$10:$C$509,24),1000))&amp;"","")</f>
        <v/>
      </c>
      <c r="F53" s="14">
        <f>IFERROR(INDEX('Content Plan'!$G:$G,MOD(SMALL(Calc!$C$10:$C$509,24),1000))&amp;"","")</f>
        <v/>
      </c>
      <c r="G53" s="14">
        <f>IFERROR(INDEX('Content Plan'!$H:$H,MOD(SMALL(Calc!$C$10:$C$509,24),1000))&amp;"","")</f>
        <v/>
      </c>
      <c r="H53" s="4">
        <f>IFERROR(INDEX('Content Plan'!$L:$L,MOD(SMALL(Calc!$C$10:$C$509,24),1000))&amp;"","")</f>
        <v/>
      </c>
    </row>
    <row r="54">
      <c r="B54" s="15">
        <f>IF(Calc!$B$7=0,"",IFERROR(INT(SMALL(Calc!$C$10:$C$509,25)/1000),""))</f>
        <v/>
      </c>
      <c r="C54" s="14">
        <f>IF(B54="","",IF(ISNUMBER(B54),IF(B54&lt;TODAY(),"Overdue",IF(B54&lt;Calc!$B$3,"Due before this week","Due this week")),""))</f>
        <v/>
      </c>
      <c r="D54" s="14">
        <f>IFERROR(INDEX('Content Plan'!$B:$B,MOD(SMALL(Calc!$C$10:$C$509,25),1000))&amp;"","")</f>
        <v/>
      </c>
      <c r="E54" s="4">
        <f>IFERROR(INDEX('Content Plan'!$C:$C,MOD(SMALL(Calc!$C$10:$C$509,25),1000))&amp;"","")</f>
        <v/>
      </c>
      <c r="F54" s="14">
        <f>IFERROR(INDEX('Content Plan'!$G:$G,MOD(SMALL(Calc!$C$10:$C$509,25),1000))&amp;"","")</f>
        <v/>
      </c>
      <c r="G54" s="14">
        <f>IFERROR(INDEX('Content Plan'!$H:$H,MOD(SMALL(Calc!$C$10:$C$509,25),1000))&amp;"","")</f>
        <v/>
      </c>
      <c r="H54" s="4">
        <f>IFERROR(INDEX('Content Plan'!$L:$L,MOD(SMALL(Calc!$C$10:$C$509,25),1000))&amp;"","")</f>
        <v/>
      </c>
    </row>
    <row r="55">
      <c r="B55" s="2">
        <f>IF(Calc!$B$7&gt;25,"Showing 25 of "&amp;Calc!$B$7&amp;". Filter Content Plan by Next Due Date for the rest.","")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30:C54">
    <cfRule type="expression" priority="1" dxfId="1">
      <formula>C30="Overdue"</formula>
    </cfRule>
  </conditionalFormatting>
  <dataValidations count="2">
    <dataValidation sqref="C6" showDropDown="0" showInputMessage="0" showErrorMessage="0" allowBlank="1" type="list">
      <formula1>Calc!$D$2:$D$22</formula1>
    </dataValidation>
    <dataValidation sqref="C4 C5" showDropDown="0" showInputMessage="0" showErrorMessage="1" allowBlank="1" error="Type a date, for example 2026-11-01." type="date" errorStyle="warning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54708"/>
    <outlinePr summaryBelow="1" summaryRight="1"/>
    <pageSetUpPr/>
  </sheetPr>
  <dimension ref="A1:K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3" customWidth="1" min="3" max="3"/>
    <col width="26" customWidth="1" min="4" max="4"/>
    <col width="34" customWidth="1" min="5" max="5"/>
    <col width="9" customWidth="1" min="6" max="6"/>
    <col width="12" customWidth="1" min="7" max="7"/>
    <col width="12" customWidth="1" min="8" max="8"/>
    <col width="44" customWidth="1" min="9" max="9"/>
    <col width="40" customWidth="1" min="10" max="10"/>
    <col width="14" customWidth="1" min="11" max="11"/>
  </cols>
  <sheetData>
    <row r="1">
      <c r="A1" s="1" t="inlineStr">
        <is>
          <t>Review Log</t>
        </is>
      </c>
    </row>
    <row r="2">
      <c r="A2" s="2" t="inlineStr">
        <is>
          <t>Add a dated row for every review and keep earlier rows. A blank number means unknown, not zero.</t>
        </is>
      </c>
    </row>
    <row r="4" ht="34" customHeight="1">
      <c r="A4" s="11" t="inlineStr">
        <is>
          <t>Work ID</t>
        </is>
      </c>
      <c r="B4" s="10" t="inlineStr">
        <is>
          <t>Article (automatic)</t>
        </is>
      </c>
      <c r="C4" s="11" t="inlineStr">
        <is>
          <t>Review Date</t>
        </is>
      </c>
      <c r="D4" s="11" t="inlineStr">
        <is>
          <t>Comparison Window</t>
        </is>
      </c>
      <c r="E4" s="11" t="inlineStr">
        <is>
          <t>Data Source and Filters</t>
        </is>
      </c>
      <c r="F4" s="11" t="inlineStr">
        <is>
          <t>Clicks</t>
        </is>
      </c>
      <c r="G4" s="11" t="inlineStr">
        <is>
          <t>Impressions</t>
        </is>
      </c>
      <c r="H4" s="11" t="inlineStr">
        <is>
          <t>Qualified Enquiries</t>
        </is>
      </c>
      <c r="I4" s="11" t="inlineStr">
        <is>
          <t>Observation</t>
        </is>
      </c>
      <c r="J4" s="11" t="inlineStr">
        <is>
          <t>Decision</t>
        </is>
      </c>
      <c r="K4" s="11" t="inlineStr">
        <is>
          <t>Next Review Date</t>
        </is>
      </c>
    </row>
    <row r="5">
      <c r="A5" s="14" t="inlineStr">
        <is>
          <t>CC-001</t>
        </is>
      </c>
      <c r="B5" s="22">
        <f>IF(INDEX($A:$A,ROW())="","",IFERROR(INDEX('Content Plan'!$C:$C,MATCH(INDEX($A:$A,ROW()),'Content Plan'!$B:$B,0))&amp;"","Work ID not found in Content Plan"))</f>
        <v/>
      </c>
      <c r="C5" s="15" t="n">
        <v>46296</v>
      </c>
      <c r="D5" s="4" t="inlineStr">
        <is>
          <t>1 to 30 Sep 2026 vs 1 to 31 Aug 2026</t>
        </is>
      </c>
      <c r="E5" s="4" t="inlineStr">
        <is>
          <t>Search Console, web search, page filter: /booking-software-pricing/</t>
        </is>
      </c>
      <c r="F5" s="14" t="n"/>
      <c r="G5" s="14" t="n"/>
      <c r="H5" s="14" t="n"/>
      <c r="I5" s="4" t="inlineStr">
        <is>
          <t>Two vendors in the pricing table changed their plans in September. Our table still lists the old prices.</t>
        </is>
      </c>
      <c r="J5" s="4" t="inlineStr">
        <is>
          <t>Refresh the pricing table. Created CC-002 in Content Plan.</t>
        </is>
      </c>
      <c r="K5" s="15" t="n">
        <v>46402</v>
      </c>
    </row>
    <row r="6">
      <c r="A6" s="14" t="n"/>
      <c r="B6" s="22">
        <f>IF(INDEX($A:$A,ROW())="","",IFERROR(INDEX('Content Plan'!$C:$C,MATCH(INDEX($A:$A,ROW()),'Content Plan'!$B:$B,0))&amp;"","Work ID not found in Content Plan"))</f>
        <v/>
      </c>
      <c r="C6" s="15" t="n"/>
      <c r="D6" s="4" t="n"/>
      <c r="E6" s="4" t="n"/>
      <c r="F6" s="14" t="n"/>
      <c r="G6" s="14" t="n"/>
      <c r="H6" s="14" t="n"/>
      <c r="I6" s="4" t="n"/>
      <c r="J6" s="4" t="n"/>
      <c r="K6" s="15" t="n"/>
    </row>
    <row r="7">
      <c r="A7" s="14" t="n"/>
      <c r="B7" s="22">
        <f>IF(INDEX($A:$A,ROW())="","",IFERROR(INDEX('Content Plan'!$C:$C,MATCH(INDEX($A:$A,ROW()),'Content Plan'!$B:$B,0))&amp;"","Work ID not found in Content Plan"))</f>
        <v/>
      </c>
      <c r="C7" s="15" t="n"/>
      <c r="D7" s="4" t="n"/>
      <c r="E7" s="4" t="n"/>
      <c r="F7" s="14" t="n"/>
      <c r="G7" s="14" t="n"/>
      <c r="H7" s="14" t="n"/>
      <c r="I7" s="4" t="n"/>
      <c r="J7" s="4" t="n"/>
      <c r="K7" s="15" t="n"/>
    </row>
    <row r="8">
      <c r="A8" s="14" t="n"/>
      <c r="B8" s="22">
        <f>IF(INDEX($A:$A,ROW())="","",IFERROR(INDEX('Content Plan'!$C:$C,MATCH(INDEX($A:$A,ROW()),'Content Plan'!$B:$B,0))&amp;"","Work ID not found in Content Plan"))</f>
        <v/>
      </c>
      <c r="C8" s="15" t="n"/>
      <c r="D8" s="4" t="n"/>
      <c r="E8" s="4" t="n"/>
      <c r="F8" s="14" t="n"/>
      <c r="G8" s="14" t="n"/>
      <c r="H8" s="14" t="n"/>
      <c r="I8" s="4" t="n"/>
      <c r="J8" s="4" t="n"/>
      <c r="K8" s="15" t="n"/>
    </row>
    <row r="9">
      <c r="A9" s="14" t="n"/>
      <c r="B9" s="22">
        <f>IF(INDEX($A:$A,ROW())="","",IFERROR(INDEX('Content Plan'!$C:$C,MATCH(INDEX($A:$A,ROW()),'Content Plan'!$B:$B,0))&amp;"","Work ID not found in Content Plan"))</f>
        <v/>
      </c>
      <c r="C9" s="15" t="n"/>
      <c r="D9" s="4" t="n"/>
      <c r="E9" s="4" t="n"/>
      <c r="F9" s="14" t="n"/>
      <c r="G9" s="14" t="n"/>
      <c r="H9" s="14" t="n"/>
      <c r="I9" s="4" t="n"/>
      <c r="J9" s="4" t="n"/>
      <c r="K9" s="15" t="n"/>
    </row>
    <row r="10">
      <c r="A10" s="14" t="n"/>
      <c r="B10" s="22">
        <f>IF(INDEX($A:$A,ROW())="","",IFERROR(INDEX('Content Plan'!$C:$C,MATCH(INDEX($A:$A,ROW()),'Content Plan'!$B:$B,0))&amp;"","Work ID not found in Content Plan"))</f>
        <v/>
      </c>
      <c r="C10" s="15" t="n"/>
      <c r="D10" s="4" t="n"/>
      <c r="E10" s="4" t="n"/>
      <c r="F10" s="14" t="n"/>
      <c r="G10" s="14" t="n"/>
      <c r="H10" s="14" t="n"/>
      <c r="I10" s="4" t="n"/>
      <c r="J10" s="4" t="n"/>
      <c r="K10" s="15" t="n"/>
    </row>
    <row r="11">
      <c r="A11" s="14" t="n"/>
      <c r="B11" s="22">
        <f>IF(INDEX($A:$A,ROW())="","",IFERROR(INDEX('Content Plan'!$C:$C,MATCH(INDEX($A:$A,ROW()),'Content Plan'!$B:$B,0))&amp;"","Work ID not found in Content Plan"))</f>
        <v/>
      </c>
      <c r="C11" s="15" t="n"/>
      <c r="D11" s="4" t="n"/>
      <c r="E11" s="4" t="n"/>
      <c r="F11" s="14" t="n"/>
      <c r="G11" s="14" t="n"/>
      <c r="H11" s="14" t="n"/>
      <c r="I11" s="4" t="n"/>
      <c r="J11" s="4" t="n"/>
      <c r="K11" s="15" t="n"/>
    </row>
    <row r="12">
      <c r="A12" s="14" t="n"/>
      <c r="B12" s="22">
        <f>IF(INDEX($A:$A,ROW())="","",IFERROR(INDEX('Content Plan'!$C:$C,MATCH(INDEX($A:$A,ROW()),'Content Plan'!$B:$B,0))&amp;"","Work ID not found in Content Plan"))</f>
        <v/>
      </c>
      <c r="C12" s="15" t="n"/>
      <c r="D12" s="4" t="n"/>
      <c r="E12" s="4" t="n"/>
      <c r="F12" s="14" t="n"/>
      <c r="G12" s="14" t="n"/>
      <c r="H12" s="14" t="n"/>
      <c r="I12" s="4" t="n"/>
      <c r="J12" s="4" t="n"/>
      <c r="K12" s="15" t="n"/>
    </row>
    <row r="13">
      <c r="A13" s="14" t="n"/>
      <c r="B13" s="22">
        <f>IF(INDEX($A:$A,ROW())="","",IFERROR(INDEX('Content Plan'!$C:$C,MATCH(INDEX($A:$A,ROW()),'Content Plan'!$B:$B,0))&amp;"","Work ID not found in Content Plan"))</f>
        <v/>
      </c>
      <c r="C13" s="15" t="n"/>
      <c r="D13" s="4" t="n"/>
      <c r="E13" s="4" t="n"/>
      <c r="F13" s="14" t="n"/>
      <c r="G13" s="14" t="n"/>
      <c r="H13" s="14" t="n"/>
      <c r="I13" s="4" t="n"/>
      <c r="J13" s="4" t="n"/>
      <c r="K13" s="15" t="n"/>
    </row>
    <row r="14">
      <c r="A14" s="14" t="n"/>
      <c r="B14" s="22">
        <f>IF(INDEX($A:$A,ROW())="","",IFERROR(INDEX('Content Plan'!$C:$C,MATCH(INDEX($A:$A,ROW()),'Content Plan'!$B:$B,0))&amp;"","Work ID not found in Content Plan"))</f>
        <v/>
      </c>
      <c r="C14" s="15" t="n"/>
      <c r="D14" s="4" t="n"/>
      <c r="E14" s="4" t="n"/>
      <c r="F14" s="14" t="n"/>
      <c r="G14" s="14" t="n"/>
      <c r="H14" s="14" t="n"/>
      <c r="I14" s="4" t="n"/>
      <c r="J14" s="4" t="n"/>
      <c r="K14" s="15" t="n"/>
    </row>
    <row r="15">
      <c r="A15" s="14" t="n"/>
      <c r="B15" s="22">
        <f>IF(INDEX($A:$A,ROW())="","",IFERROR(INDEX('Content Plan'!$C:$C,MATCH(INDEX($A:$A,ROW()),'Content Plan'!$B:$B,0))&amp;"","Work ID not found in Content Plan"))</f>
        <v/>
      </c>
      <c r="C15" s="15" t="n"/>
      <c r="D15" s="4" t="n"/>
      <c r="E15" s="4" t="n"/>
      <c r="F15" s="14" t="n"/>
      <c r="G15" s="14" t="n"/>
      <c r="H15" s="14" t="n"/>
      <c r="I15" s="4" t="n"/>
      <c r="J15" s="4" t="n"/>
      <c r="K15" s="15" t="n"/>
    </row>
    <row r="16">
      <c r="A16" s="14" t="n"/>
      <c r="B16" s="22">
        <f>IF(INDEX($A:$A,ROW())="","",IFERROR(INDEX('Content Plan'!$C:$C,MATCH(INDEX($A:$A,ROW()),'Content Plan'!$B:$B,0))&amp;"","Work ID not found in Content Plan"))</f>
        <v/>
      </c>
      <c r="C16" s="15" t="n"/>
      <c r="D16" s="4" t="n"/>
      <c r="E16" s="4" t="n"/>
      <c r="F16" s="14" t="n"/>
      <c r="G16" s="14" t="n"/>
      <c r="H16" s="14" t="n"/>
      <c r="I16" s="4" t="n"/>
      <c r="J16" s="4" t="n"/>
      <c r="K16" s="15" t="n"/>
    </row>
    <row r="17">
      <c r="A17" s="14" t="n"/>
      <c r="B17" s="22">
        <f>IF(INDEX($A:$A,ROW())="","",IFERROR(INDEX('Content Plan'!$C:$C,MATCH(INDEX($A:$A,ROW()),'Content Plan'!$B:$B,0))&amp;"","Work ID not found in Content Plan"))</f>
        <v/>
      </c>
      <c r="C17" s="15" t="n"/>
      <c r="D17" s="4" t="n"/>
      <c r="E17" s="4" t="n"/>
      <c r="F17" s="14" t="n"/>
      <c r="G17" s="14" t="n"/>
      <c r="H17" s="14" t="n"/>
      <c r="I17" s="4" t="n"/>
      <c r="J17" s="4" t="n"/>
      <c r="K17" s="15" t="n"/>
    </row>
    <row r="18">
      <c r="A18" s="14" t="n"/>
      <c r="B18" s="22">
        <f>IF(INDEX($A:$A,ROW())="","",IFERROR(INDEX('Content Plan'!$C:$C,MATCH(INDEX($A:$A,ROW()),'Content Plan'!$B:$B,0))&amp;"","Work ID not found in Content Plan"))</f>
        <v/>
      </c>
      <c r="C18" s="15" t="n"/>
      <c r="D18" s="4" t="n"/>
      <c r="E18" s="4" t="n"/>
      <c r="F18" s="14" t="n"/>
      <c r="G18" s="14" t="n"/>
      <c r="H18" s="14" t="n"/>
      <c r="I18" s="4" t="n"/>
      <c r="J18" s="4" t="n"/>
      <c r="K18" s="15" t="n"/>
    </row>
    <row r="19">
      <c r="A19" s="14" t="n"/>
      <c r="B19" s="22">
        <f>IF(INDEX($A:$A,ROW())="","",IFERROR(INDEX('Content Plan'!$C:$C,MATCH(INDEX($A:$A,ROW()),'Content Plan'!$B:$B,0))&amp;"","Work ID not found in Content Plan"))</f>
        <v/>
      </c>
      <c r="C19" s="15" t="n"/>
      <c r="D19" s="4" t="n"/>
      <c r="E19" s="4" t="n"/>
      <c r="F19" s="14" t="n"/>
      <c r="G19" s="14" t="n"/>
      <c r="H19" s="14" t="n"/>
      <c r="I19" s="4" t="n"/>
      <c r="J19" s="4" t="n"/>
      <c r="K19" s="15" t="n"/>
    </row>
    <row r="20">
      <c r="A20" s="14" t="n"/>
      <c r="B20" s="22">
        <f>IF(INDEX($A:$A,ROW())="","",IFERROR(INDEX('Content Plan'!$C:$C,MATCH(INDEX($A:$A,ROW()),'Content Plan'!$B:$B,0))&amp;"","Work ID not found in Content Plan"))</f>
        <v/>
      </c>
      <c r="C20" s="15" t="n"/>
      <c r="D20" s="4" t="n"/>
      <c r="E20" s="4" t="n"/>
      <c r="F20" s="14" t="n"/>
      <c r="G20" s="14" t="n"/>
      <c r="H20" s="14" t="n"/>
      <c r="I20" s="4" t="n"/>
      <c r="J20" s="4" t="n"/>
      <c r="K20" s="15" t="n"/>
    </row>
    <row r="21">
      <c r="A21" s="14" t="n"/>
      <c r="B21" s="22">
        <f>IF(INDEX($A:$A,ROW())="","",IFERROR(INDEX('Content Plan'!$C:$C,MATCH(INDEX($A:$A,ROW()),'Content Plan'!$B:$B,0))&amp;"","Work ID not found in Content Plan"))</f>
        <v/>
      </c>
      <c r="C21" s="15" t="n"/>
      <c r="D21" s="4" t="n"/>
      <c r="E21" s="4" t="n"/>
      <c r="F21" s="14" t="n"/>
      <c r="G21" s="14" t="n"/>
      <c r="H21" s="14" t="n"/>
      <c r="I21" s="4" t="n"/>
      <c r="J21" s="4" t="n"/>
      <c r="K21" s="15" t="n"/>
    </row>
    <row r="22">
      <c r="A22" s="14" t="n"/>
      <c r="B22" s="22">
        <f>IF(INDEX($A:$A,ROW())="","",IFERROR(INDEX('Content Plan'!$C:$C,MATCH(INDEX($A:$A,ROW()),'Content Plan'!$B:$B,0))&amp;"","Work ID not found in Content Plan"))</f>
        <v/>
      </c>
      <c r="C22" s="15" t="n"/>
      <c r="D22" s="4" t="n"/>
      <c r="E22" s="4" t="n"/>
      <c r="F22" s="14" t="n"/>
      <c r="G22" s="14" t="n"/>
      <c r="H22" s="14" t="n"/>
      <c r="I22" s="4" t="n"/>
      <c r="J22" s="4" t="n"/>
      <c r="K22" s="15" t="n"/>
    </row>
    <row r="23">
      <c r="A23" s="14" t="n"/>
      <c r="B23" s="22">
        <f>IF(INDEX($A:$A,ROW())="","",IFERROR(INDEX('Content Plan'!$C:$C,MATCH(INDEX($A:$A,ROW()),'Content Plan'!$B:$B,0))&amp;"","Work ID not found in Content Plan"))</f>
        <v/>
      </c>
      <c r="C23" s="15" t="n"/>
      <c r="D23" s="4" t="n"/>
      <c r="E23" s="4" t="n"/>
      <c r="F23" s="14" t="n"/>
      <c r="G23" s="14" t="n"/>
      <c r="H23" s="14" t="n"/>
      <c r="I23" s="4" t="n"/>
      <c r="J23" s="4" t="n"/>
      <c r="K23" s="15" t="n"/>
    </row>
    <row r="24">
      <c r="A24" s="14" t="n"/>
      <c r="B24" s="22">
        <f>IF(INDEX($A:$A,ROW())="","",IFERROR(INDEX('Content Plan'!$C:$C,MATCH(INDEX($A:$A,ROW()),'Content Plan'!$B:$B,0))&amp;"","Work ID not found in Content Plan"))</f>
        <v/>
      </c>
      <c r="C24" s="15" t="n"/>
      <c r="D24" s="4" t="n"/>
      <c r="E24" s="4" t="n"/>
      <c r="F24" s="14" t="n"/>
      <c r="G24" s="14" t="n"/>
      <c r="H24" s="14" t="n"/>
      <c r="I24" s="4" t="n"/>
      <c r="J24" s="4" t="n"/>
      <c r="K24" s="15" t="n"/>
    </row>
    <row r="25">
      <c r="A25" s="14" t="n"/>
      <c r="B25" s="22">
        <f>IF(INDEX($A:$A,ROW())="","",IFERROR(INDEX('Content Plan'!$C:$C,MATCH(INDEX($A:$A,ROW()),'Content Plan'!$B:$B,0))&amp;"","Work ID not found in Content Plan"))</f>
        <v/>
      </c>
      <c r="C25" s="15" t="n"/>
      <c r="D25" s="4" t="n"/>
      <c r="E25" s="4" t="n"/>
      <c r="F25" s="14" t="n"/>
      <c r="G25" s="14" t="n"/>
      <c r="H25" s="14" t="n"/>
      <c r="I25" s="4" t="n"/>
      <c r="J25" s="4" t="n"/>
      <c r="K25" s="15" t="n"/>
    </row>
    <row r="26">
      <c r="A26" s="14" t="n"/>
      <c r="B26" s="22">
        <f>IF(INDEX($A:$A,ROW())="","",IFERROR(INDEX('Content Plan'!$C:$C,MATCH(INDEX($A:$A,ROW()),'Content Plan'!$B:$B,0))&amp;"","Work ID not found in Content Plan"))</f>
        <v/>
      </c>
      <c r="C26" s="15" t="n"/>
      <c r="D26" s="4" t="n"/>
      <c r="E26" s="4" t="n"/>
      <c r="F26" s="14" t="n"/>
      <c r="G26" s="14" t="n"/>
      <c r="H26" s="14" t="n"/>
      <c r="I26" s="4" t="n"/>
      <c r="J26" s="4" t="n"/>
      <c r="K26" s="15" t="n"/>
    </row>
    <row r="27">
      <c r="A27" s="14" t="n"/>
      <c r="B27" s="22">
        <f>IF(INDEX($A:$A,ROW())="","",IFERROR(INDEX('Content Plan'!$C:$C,MATCH(INDEX($A:$A,ROW()),'Content Plan'!$B:$B,0))&amp;"","Work ID not found in Content Plan"))</f>
        <v/>
      </c>
      <c r="C27" s="15" t="n"/>
      <c r="D27" s="4" t="n"/>
      <c r="E27" s="4" t="n"/>
      <c r="F27" s="14" t="n"/>
      <c r="G27" s="14" t="n"/>
      <c r="H27" s="14" t="n"/>
      <c r="I27" s="4" t="n"/>
      <c r="J27" s="4" t="n"/>
      <c r="K27" s="15" t="n"/>
    </row>
    <row r="28">
      <c r="A28" s="14" t="n"/>
      <c r="B28" s="22">
        <f>IF(INDEX($A:$A,ROW())="","",IFERROR(INDEX('Content Plan'!$C:$C,MATCH(INDEX($A:$A,ROW()),'Content Plan'!$B:$B,0))&amp;"","Work ID not found in Content Plan"))</f>
        <v/>
      </c>
      <c r="C28" s="15" t="n"/>
      <c r="D28" s="4" t="n"/>
      <c r="E28" s="4" t="n"/>
      <c r="F28" s="14" t="n"/>
      <c r="G28" s="14" t="n"/>
      <c r="H28" s="14" t="n"/>
      <c r="I28" s="4" t="n"/>
      <c r="J28" s="4" t="n"/>
      <c r="K28" s="15" t="n"/>
    </row>
    <row r="29">
      <c r="A29" s="14" t="n"/>
      <c r="B29" s="22">
        <f>IF(INDEX($A:$A,ROW())="","",IFERROR(INDEX('Content Plan'!$C:$C,MATCH(INDEX($A:$A,ROW()),'Content Plan'!$B:$B,0))&amp;"","Work ID not found in Content Plan"))</f>
        <v/>
      </c>
      <c r="C29" s="15" t="n"/>
      <c r="D29" s="4" t="n"/>
      <c r="E29" s="4" t="n"/>
      <c r="F29" s="14" t="n"/>
      <c r="G29" s="14" t="n"/>
      <c r="H29" s="14" t="n"/>
      <c r="I29" s="4" t="n"/>
      <c r="J29" s="4" t="n"/>
      <c r="K29" s="15" t="n"/>
    </row>
    <row r="30">
      <c r="A30" s="14" t="n"/>
      <c r="B30" s="22">
        <f>IF(INDEX($A:$A,ROW())="","",IFERROR(INDEX('Content Plan'!$C:$C,MATCH(INDEX($A:$A,ROW()),'Content Plan'!$B:$B,0))&amp;"","Work ID not found in Content Plan"))</f>
        <v/>
      </c>
      <c r="C30" s="15" t="n"/>
      <c r="D30" s="4" t="n"/>
      <c r="E30" s="4" t="n"/>
      <c r="F30" s="14" t="n"/>
      <c r="G30" s="14" t="n"/>
      <c r="H30" s="14" t="n"/>
      <c r="I30" s="4" t="n"/>
      <c r="J30" s="4" t="n"/>
      <c r="K30" s="15" t="n"/>
    </row>
    <row r="31">
      <c r="A31" s="14" t="n"/>
      <c r="B31" s="22">
        <f>IF(INDEX($A:$A,ROW())="","",IFERROR(INDEX('Content Plan'!$C:$C,MATCH(INDEX($A:$A,ROW()),'Content Plan'!$B:$B,0))&amp;"","Work ID not found in Content Plan"))</f>
        <v/>
      </c>
      <c r="C31" s="15" t="n"/>
      <c r="D31" s="4" t="n"/>
      <c r="E31" s="4" t="n"/>
      <c r="F31" s="14" t="n"/>
      <c r="G31" s="14" t="n"/>
      <c r="H31" s="14" t="n"/>
      <c r="I31" s="4" t="n"/>
      <c r="J31" s="4" t="n"/>
      <c r="K31" s="15" t="n"/>
    </row>
    <row r="32">
      <c r="A32" s="14" t="n"/>
      <c r="B32" s="22">
        <f>IF(INDEX($A:$A,ROW())="","",IFERROR(INDEX('Content Plan'!$C:$C,MATCH(INDEX($A:$A,ROW()),'Content Plan'!$B:$B,0))&amp;"","Work ID not found in Content Plan"))</f>
        <v/>
      </c>
      <c r="C32" s="15" t="n"/>
      <c r="D32" s="4" t="n"/>
      <c r="E32" s="4" t="n"/>
      <c r="F32" s="14" t="n"/>
      <c r="G32" s="14" t="n"/>
      <c r="H32" s="14" t="n"/>
      <c r="I32" s="4" t="n"/>
      <c r="J32" s="4" t="n"/>
      <c r="K32" s="15" t="n"/>
    </row>
    <row r="33">
      <c r="A33" s="14" t="n"/>
      <c r="B33" s="22">
        <f>IF(INDEX($A:$A,ROW())="","",IFERROR(INDEX('Content Plan'!$C:$C,MATCH(INDEX($A:$A,ROW()),'Content Plan'!$B:$B,0))&amp;"","Work ID not found in Content Plan"))</f>
        <v/>
      </c>
      <c r="C33" s="15" t="n"/>
      <c r="D33" s="4" t="n"/>
      <c r="E33" s="4" t="n"/>
      <c r="F33" s="14" t="n"/>
      <c r="G33" s="14" t="n"/>
      <c r="H33" s="14" t="n"/>
      <c r="I33" s="4" t="n"/>
      <c r="J33" s="4" t="n"/>
      <c r="K33" s="15" t="n"/>
    </row>
    <row r="34">
      <c r="A34" s="14" t="n"/>
      <c r="B34" s="22">
        <f>IF(INDEX($A:$A,ROW())="","",IFERROR(INDEX('Content Plan'!$C:$C,MATCH(INDEX($A:$A,ROW()),'Content Plan'!$B:$B,0))&amp;"","Work ID not found in Content Plan"))</f>
        <v/>
      </c>
      <c r="C34" s="15" t="n"/>
      <c r="D34" s="4" t="n"/>
      <c r="E34" s="4" t="n"/>
      <c r="F34" s="14" t="n"/>
      <c r="G34" s="14" t="n"/>
      <c r="H34" s="14" t="n"/>
      <c r="I34" s="4" t="n"/>
      <c r="J34" s="4" t="n"/>
      <c r="K34" s="15" t="n"/>
    </row>
    <row r="35">
      <c r="A35" s="14" t="n"/>
      <c r="B35" s="22">
        <f>IF(INDEX($A:$A,ROW())="","",IFERROR(INDEX('Content Plan'!$C:$C,MATCH(INDEX($A:$A,ROW()),'Content Plan'!$B:$B,0))&amp;"","Work ID not found in Content Plan"))</f>
        <v/>
      </c>
      <c r="C35" s="15" t="n"/>
      <c r="D35" s="4" t="n"/>
      <c r="E35" s="4" t="n"/>
      <c r="F35" s="14" t="n"/>
      <c r="G35" s="14" t="n"/>
      <c r="H35" s="14" t="n"/>
      <c r="I35" s="4" t="n"/>
      <c r="J35" s="4" t="n"/>
      <c r="K35" s="15" t="n"/>
    </row>
    <row r="36">
      <c r="A36" s="14" t="n"/>
      <c r="B36" s="22">
        <f>IF(INDEX($A:$A,ROW())="","",IFERROR(INDEX('Content Plan'!$C:$C,MATCH(INDEX($A:$A,ROW()),'Content Plan'!$B:$B,0))&amp;"","Work ID not found in Content Plan"))</f>
        <v/>
      </c>
      <c r="C36" s="15" t="n"/>
      <c r="D36" s="4" t="n"/>
      <c r="E36" s="4" t="n"/>
      <c r="F36" s="14" t="n"/>
      <c r="G36" s="14" t="n"/>
      <c r="H36" s="14" t="n"/>
      <c r="I36" s="4" t="n"/>
      <c r="J36" s="4" t="n"/>
      <c r="K36" s="15" t="n"/>
    </row>
    <row r="37">
      <c r="A37" s="14" t="n"/>
      <c r="B37" s="22">
        <f>IF(INDEX($A:$A,ROW())="","",IFERROR(INDEX('Content Plan'!$C:$C,MATCH(INDEX($A:$A,ROW()),'Content Plan'!$B:$B,0))&amp;"","Work ID not found in Content Plan"))</f>
        <v/>
      </c>
      <c r="C37" s="15" t="n"/>
      <c r="D37" s="4" t="n"/>
      <c r="E37" s="4" t="n"/>
      <c r="F37" s="14" t="n"/>
      <c r="G37" s="14" t="n"/>
      <c r="H37" s="14" t="n"/>
      <c r="I37" s="4" t="n"/>
      <c r="J37" s="4" t="n"/>
      <c r="K37" s="15" t="n"/>
    </row>
    <row r="38">
      <c r="A38" s="14" t="n"/>
      <c r="B38" s="22">
        <f>IF(INDEX($A:$A,ROW())="","",IFERROR(INDEX('Content Plan'!$C:$C,MATCH(INDEX($A:$A,ROW()),'Content Plan'!$B:$B,0))&amp;"","Work ID not found in Content Plan"))</f>
        <v/>
      </c>
      <c r="C38" s="15" t="n"/>
      <c r="D38" s="4" t="n"/>
      <c r="E38" s="4" t="n"/>
      <c r="F38" s="14" t="n"/>
      <c r="G38" s="14" t="n"/>
      <c r="H38" s="14" t="n"/>
      <c r="I38" s="4" t="n"/>
      <c r="J38" s="4" t="n"/>
      <c r="K38" s="15" t="n"/>
    </row>
    <row r="39">
      <c r="A39" s="14" t="n"/>
      <c r="B39" s="22">
        <f>IF(INDEX($A:$A,ROW())="","",IFERROR(INDEX('Content Plan'!$C:$C,MATCH(INDEX($A:$A,ROW()),'Content Plan'!$B:$B,0))&amp;"","Work ID not found in Content Plan"))</f>
        <v/>
      </c>
      <c r="C39" s="15" t="n"/>
      <c r="D39" s="4" t="n"/>
      <c r="E39" s="4" t="n"/>
      <c r="F39" s="14" t="n"/>
      <c r="G39" s="14" t="n"/>
      <c r="H39" s="14" t="n"/>
      <c r="I39" s="4" t="n"/>
      <c r="J39" s="4" t="n"/>
      <c r="K39" s="15" t="n"/>
    </row>
    <row r="40">
      <c r="A40" s="14" t="n"/>
      <c r="B40" s="22">
        <f>IF(INDEX($A:$A,ROW())="","",IFERROR(INDEX('Content Plan'!$C:$C,MATCH(INDEX($A:$A,ROW()),'Content Plan'!$B:$B,0))&amp;"","Work ID not found in Content Plan"))</f>
        <v/>
      </c>
      <c r="C40" s="15" t="n"/>
      <c r="D40" s="4" t="n"/>
      <c r="E40" s="4" t="n"/>
      <c r="F40" s="14" t="n"/>
      <c r="G40" s="14" t="n"/>
      <c r="H40" s="14" t="n"/>
      <c r="I40" s="4" t="n"/>
      <c r="J40" s="4" t="n"/>
      <c r="K40" s="15" t="n"/>
    </row>
    <row r="41">
      <c r="A41" s="14" t="n"/>
      <c r="B41" s="22">
        <f>IF(INDEX($A:$A,ROW())="","",IFERROR(INDEX('Content Plan'!$C:$C,MATCH(INDEX($A:$A,ROW()),'Content Plan'!$B:$B,0))&amp;"","Work ID not found in Content Plan"))</f>
        <v/>
      </c>
      <c r="C41" s="15" t="n"/>
      <c r="D41" s="4" t="n"/>
      <c r="E41" s="4" t="n"/>
      <c r="F41" s="14" t="n"/>
      <c r="G41" s="14" t="n"/>
      <c r="H41" s="14" t="n"/>
      <c r="I41" s="4" t="n"/>
      <c r="J41" s="4" t="n"/>
      <c r="K41" s="15" t="n"/>
    </row>
    <row r="42">
      <c r="A42" s="14" t="n"/>
      <c r="B42" s="22">
        <f>IF(INDEX($A:$A,ROW())="","",IFERROR(INDEX('Content Plan'!$C:$C,MATCH(INDEX($A:$A,ROW()),'Content Plan'!$B:$B,0))&amp;"","Work ID not found in Content Plan"))</f>
        <v/>
      </c>
      <c r="C42" s="15" t="n"/>
      <c r="D42" s="4" t="n"/>
      <c r="E42" s="4" t="n"/>
      <c r="F42" s="14" t="n"/>
      <c r="G42" s="14" t="n"/>
      <c r="H42" s="14" t="n"/>
      <c r="I42" s="4" t="n"/>
      <c r="J42" s="4" t="n"/>
      <c r="K42" s="15" t="n"/>
    </row>
    <row r="43">
      <c r="A43" s="14" t="n"/>
      <c r="B43" s="22">
        <f>IF(INDEX($A:$A,ROW())="","",IFERROR(INDEX('Content Plan'!$C:$C,MATCH(INDEX($A:$A,ROW()),'Content Plan'!$B:$B,0))&amp;"","Work ID not found in Content Plan"))</f>
        <v/>
      </c>
      <c r="C43" s="15" t="n"/>
      <c r="D43" s="4" t="n"/>
      <c r="E43" s="4" t="n"/>
      <c r="F43" s="14" t="n"/>
      <c r="G43" s="14" t="n"/>
      <c r="H43" s="14" t="n"/>
      <c r="I43" s="4" t="n"/>
      <c r="J43" s="4" t="n"/>
      <c r="K43" s="15" t="n"/>
    </row>
    <row r="44">
      <c r="A44" s="14" t="n"/>
      <c r="B44" s="22">
        <f>IF(INDEX($A:$A,ROW())="","",IFERROR(INDEX('Content Plan'!$C:$C,MATCH(INDEX($A:$A,ROW()),'Content Plan'!$B:$B,0))&amp;"","Work ID not found in Content Plan"))</f>
        <v/>
      </c>
      <c r="C44" s="15" t="n"/>
      <c r="D44" s="4" t="n"/>
      <c r="E44" s="4" t="n"/>
      <c r="F44" s="14" t="n"/>
      <c r="G44" s="14" t="n"/>
      <c r="H44" s="14" t="n"/>
      <c r="I44" s="4" t="n"/>
      <c r="J44" s="4" t="n"/>
      <c r="K44" s="15" t="n"/>
    </row>
    <row r="45">
      <c r="A45" s="14" t="n"/>
      <c r="B45" s="22">
        <f>IF(INDEX($A:$A,ROW())="","",IFERROR(INDEX('Content Plan'!$C:$C,MATCH(INDEX($A:$A,ROW()),'Content Plan'!$B:$B,0))&amp;"","Work ID not found in Content Plan"))</f>
        <v/>
      </c>
      <c r="C45" s="15" t="n"/>
      <c r="D45" s="4" t="n"/>
      <c r="E45" s="4" t="n"/>
      <c r="F45" s="14" t="n"/>
      <c r="G45" s="14" t="n"/>
      <c r="H45" s="14" t="n"/>
      <c r="I45" s="4" t="n"/>
      <c r="J45" s="4" t="n"/>
      <c r="K45" s="15" t="n"/>
    </row>
    <row r="46">
      <c r="A46" s="14" t="n"/>
      <c r="B46" s="22">
        <f>IF(INDEX($A:$A,ROW())="","",IFERROR(INDEX('Content Plan'!$C:$C,MATCH(INDEX($A:$A,ROW()),'Content Plan'!$B:$B,0))&amp;"","Work ID not found in Content Plan"))</f>
        <v/>
      </c>
      <c r="C46" s="15" t="n"/>
      <c r="D46" s="4" t="n"/>
      <c r="E46" s="4" t="n"/>
      <c r="F46" s="14" t="n"/>
      <c r="G46" s="14" t="n"/>
      <c r="H46" s="14" t="n"/>
      <c r="I46" s="4" t="n"/>
      <c r="J46" s="4" t="n"/>
      <c r="K46" s="15" t="n"/>
    </row>
    <row r="47">
      <c r="A47" s="14" t="n"/>
      <c r="B47" s="22">
        <f>IF(INDEX($A:$A,ROW())="","",IFERROR(INDEX('Content Plan'!$C:$C,MATCH(INDEX($A:$A,ROW()),'Content Plan'!$B:$B,0))&amp;"","Work ID not found in Content Plan"))</f>
        <v/>
      </c>
      <c r="C47" s="15" t="n"/>
      <c r="D47" s="4" t="n"/>
      <c r="E47" s="4" t="n"/>
      <c r="F47" s="14" t="n"/>
      <c r="G47" s="14" t="n"/>
      <c r="H47" s="14" t="n"/>
      <c r="I47" s="4" t="n"/>
      <c r="J47" s="4" t="n"/>
      <c r="K47" s="15" t="n"/>
    </row>
    <row r="48">
      <c r="A48" s="14" t="n"/>
      <c r="B48" s="22">
        <f>IF(INDEX($A:$A,ROW())="","",IFERROR(INDEX('Content Plan'!$C:$C,MATCH(INDEX($A:$A,ROW()),'Content Plan'!$B:$B,0))&amp;"","Work ID not found in Content Plan"))</f>
        <v/>
      </c>
      <c r="C48" s="15" t="n"/>
      <c r="D48" s="4" t="n"/>
      <c r="E48" s="4" t="n"/>
      <c r="F48" s="14" t="n"/>
      <c r="G48" s="14" t="n"/>
      <c r="H48" s="14" t="n"/>
      <c r="I48" s="4" t="n"/>
      <c r="J48" s="4" t="n"/>
      <c r="K48" s="15" t="n"/>
    </row>
    <row r="49">
      <c r="A49" s="14" t="n"/>
      <c r="B49" s="22">
        <f>IF(INDEX($A:$A,ROW())="","",IFERROR(INDEX('Content Plan'!$C:$C,MATCH(INDEX($A:$A,ROW()),'Content Plan'!$B:$B,0))&amp;"","Work ID not found in Content Plan"))</f>
        <v/>
      </c>
      <c r="C49" s="15" t="n"/>
      <c r="D49" s="4" t="n"/>
      <c r="E49" s="4" t="n"/>
      <c r="F49" s="14" t="n"/>
      <c r="G49" s="14" t="n"/>
      <c r="H49" s="14" t="n"/>
      <c r="I49" s="4" t="n"/>
      <c r="J49" s="4" t="n"/>
      <c r="K49" s="15" t="n"/>
    </row>
    <row r="50">
      <c r="A50" s="14" t="n"/>
      <c r="B50" s="22">
        <f>IF(INDEX($A:$A,ROW())="","",IFERROR(INDEX('Content Plan'!$C:$C,MATCH(INDEX($A:$A,ROW()),'Content Plan'!$B:$B,0))&amp;"","Work ID not found in Content Plan"))</f>
        <v/>
      </c>
      <c r="C50" s="15" t="n"/>
      <c r="D50" s="4" t="n"/>
      <c r="E50" s="4" t="n"/>
      <c r="F50" s="14" t="n"/>
      <c r="G50" s="14" t="n"/>
      <c r="H50" s="14" t="n"/>
      <c r="I50" s="4" t="n"/>
      <c r="J50" s="4" t="n"/>
      <c r="K50" s="15" t="n"/>
    </row>
    <row r="51">
      <c r="A51" s="14" t="n"/>
      <c r="B51" s="22">
        <f>IF(INDEX($A:$A,ROW())="","",IFERROR(INDEX('Content Plan'!$C:$C,MATCH(INDEX($A:$A,ROW()),'Content Plan'!$B:$B,0))&amp;"","Work ID not found in Content Plan"))</f>
        <v/>
      </c>
      <c r="C51" s="15" t="n"/>
      <c r="D51" s="4" t="n"/>
      <c r="E51" s="4" t="n"/>
      <c r="F51" s="14" t="n"/>
      <c r="G51" s="14" t="n"/>
      <c r="H51" s="14" t="n"/>
      <c r="I51" s="4" t="n"/>
      <c r="J51" s="4" t="n"/>
      <c r="K51" s="15" t="n"/>
    </row>
    <row r="52">
      <c r="A52" s="14" t="n"/>
      <c r="B52" s="22">
        <f>IF(INDEX($A:$A,ROW())="","",IFERROR(INDEX('Content Plan'!$C:$C,MATCH(INDEX($A:$A,ROW()),'Content Plan'!$B:$B,0))&amp;"","Work ID not found in Content Plan"))</f>
        <v/>
      </c>
      <c r="C52" s="15" t="n"/>
      <c r="D52" s="4" t="n"/>
      <c r="E52" s="4" t="n"/>
      <c r="F52" s="14" t="n"/>
      <c r="G52" s="14" t="n"/>
      <c r="H52" s="14" t="n"/>
      <c r="I52" s="4" t="n"/>
      <c r="J52" s="4" t="n"/>
      <c r="K52" s="15" t="n"/>
    </row>
    <row r="53">
      <c r="A53" s="14" t="n"/>
      <c r="B53" s="22">
        <f>IF(INDEX($A:$A,ROW())="","",IFERROR(INDEX('Content Plan'!$C:$C,MATCH(INDEX($A:$A,ROW()),'Content Plan'!$B:$B,0))&amp;"","Work ID not found in Content Plan"))</f>
        <v/>
      </c>
      <c r="C53" s="15" t="n"/>
      <c r="D53" s="4" t="n"/>
      <c r="E53" s="4" t="n"/>
      <c r="F53" s="14" t="n"/>
      <c r="G53" s="14" t="n"/>
      <c r="H53" s="14" t="n"/>
      <c r="I53" s="4" t="n"/>
      <c r="J53" s="4" t="n"/>
      <c r="K53" s="15" t="n"/>
    </row>
    <row r="54">
      <c r="A54" s="14" t="n"/>
      <c r="B54" s="22">
        <f>IF(INDEX($A:$A,ROW())="","",IFERROR(INDEX('Content Plan'!$C:$C,MATCH(INDEX($A:$A,ROW()),'Content Plan'!$B:$B,0))&amp;"","Work ID not found in Content Plan"))</f>
        <v/>
      </c>
      <c r="C54" s="15" t="n"/>
      <c r="D54" s="4" t="n"/>
      <c r="E54" s="4" t="n"/>
      <c r="F54" s="14" t="n"/>
      <c r="G54" s="14" t="n"/>
      <c r="H54" s="14" t="n"/>
      <c r="I54" s="4" t="n"/>
      <c r="J54" s="4" t="n"/>
      <c r="K54" s="15" t="n"/>
    </row>
    <row r="55">
      <c r="A55" s="14" t="n"/>
      <c r="B55" s="22">
        <f>IF(INDEX($A:$A,ROW())="","",IFERROR(INDEX('Content Plan'!$C:$C,MATCH(INDEX($A:$A,ROW()),'Content Plan'!$B:$B,0))&amp;"","Work ID not found in Content Plan"))</f>
        <v/>
      </c>
      <c r="C55" s="15" t="n"/>
      <c r="D55" s="4" t="n"/>
      <c r="E55" s="4" t="n"/>
      <c r="F55" s="14" t="n"/>
      <c r="G55" s="14" t="n"/>
      <c r="H55" s="14" t="n"/>
      <c r="I55" s="4" t="n"/>
      <c r="J55" s="4" t="n"/>
      <c r="K55" s="15" t="n"/>
    </row>
    <row r="56">
      <c r="A56" s="14" t="n"/>
      <c r="B56" s="22">
        <f>IF(INDEX($A:$A,ROW())="","",IFERROR(INDEX('Content Plan'!$C:$C,MATCH(INDEX($A:$A,ROW()),'Content Plan'!$B:$B,0))&amp;"","Work ID not found in Content Plan"))</f>
        <v/>
      </c>
      <c r="C56" s="15" t="n"/>
      <c r="D56" s="4" t="n"/>
      <c r="E56" s="4" t="n"/>
      <c r="F56" s="14" t="n"/>
      <c r="G56" s="14" t="n"/>
      <c r="H56" s="14" t="n"/>
      <c r="I56" s="4" t="n"/>
      <c r="J56" s="4" t="n"/>
      <c r="K56" s="15" t="n"/>
    </row>
    <row r="57">
      <c r="A57" s="14" t="n"/>
      <c r="B57" s="22">
        <f>IF(INDEX($A:$A,ROW())="","",IFERROR(INDEX('Content Plan'!$C:$C,MATCH(INDEX($A:$A,ROW()),'Content Plan'!$B:$B,0))&amp;"","Work ID not found in Content Plan"))</f>
        <v/>
      </c>
      <c r="C57" s="15" t="n"/>
      <c r="D57" s="4" t="n"/>
      <c r="E57" s="4" t="n"/>
      <c r="F57" s="14" t="n"/>
      <c r="G57" s="14" t="n"/>
      <c r="H57" s="14" t="n"/>
      <c r="I57" s="4" t="n"/>
      <c r="J57" s="4" t="n"/>
      <c r="K57" s="15" t="n"/>
    </row>
    <row r="58">
      <c r="A58" s="14" t="n"/>
      <c r="B58" s="22">
        <f>IF(INDEX($A:$A,ROW())="","",IFERROR(INDEX('Content Plan'!$C:$C,MATCH(INDEX($A:$A,ROW()),'Content Plan'!$B:$B,0))&amp;"","Work ID not found in Content Plan"))</f>
        <v/>
      </c>
      <c r="C58" s="15" t="n"/>
      <c r="D58" s="4" t="n"/>
      <c r="E58" s="4" t="n"/>
      <c r="F58" s="14" t="n"/>
      <c r="G58" s="14" t="n"/>
      <c r="H58" s="14" t="n"/>
      <c r="I58" s="4" t="n"/>
      <c r="J58" s="4" t="n"/>
      <c r="K58" s="15" t="n"/>
    </row>
    <row r="59">
      <c r="A59" s="14" t="n"/>
      <c r="B59" s="22">
        <f>IF(INDEX($A:$A,ROW())="","",IFERROR(INDEX('Content Plan'!$C:$C,MATCH(INDEX($A:$A,ROW()),'Content Plan'!$B:$B,0))&amp;"","Work ID not found in Content Plan"))</f>
        <v/>
      </c>
      <c r="C59" s="15" t="n"/>
      <c r="D59" s="4" t="n"/>
      <c r="E59" s="4" t="n"/>
      <c r="F59" s="14" t="n"/>
      <c r="G59" s="14" t="n"/>
      <c r="H59" s="14" t="n"/>
      <c r="I59" s="4" t="n"/>
      <c r="J59" s="4" t="n"/>
      <c r="K59" s="15" t="n"/>
    </row>
    <row r="60">
      <c r="A60" s="14" t="n"/>
      <c r="B60" s="22">
        <f>IF(INDEX($A:$A,ROW())="","",IFERROR(INDEX('Content Plan'!$C:$C,MATCH(INDEX($A:$A,ROW()),'Content Plan'!$B:$B,0))&amp;"","Work ID not found in Content Plan"))</f>
        <v/>
      </c>
      <c r="C60" s="15" t="n"/>
      <c r="D60" s="4" t="n"/>
      <c r="E60" s="4" t="n"/>
      <c r="F60" s="14" t="n"/>
      <c r="G60" s="14" t="n"/>
      <c r="H60" s="14" t="n"/>
      <c r="I60" s="4" t="n"/>
      <c r="J60" s="4" t="n"/>
      <c r="K60" s="15" t="n"/>
    </row>
    <row r="61">
      <c r="A61" s="14" t="n"/>
      <c r="B61" s="22">
        <f>IF(INDEX($A:$A,ROW())="","",IFERROR(INDEX('Content Plan'!$C:$C,MATCH(INDEX($A:$A,ROW()),'Content Plan'!$B:$B,0))&amp;"","Work ID not found in Content Plan"))</f>
        <v/>
      </c>
      <c r="C61" s="15" t="n"/>
      <c r="D61" s="4" t="n"/>
      <c r="E61" s="4" t="n"/>
      <c r="F61" s="14" t="n"/>
      <c r="G61" s="14" t="n"/>
      <c r="H61" s="14" t="n"/>
      <c r="I61" s="4" t="n"/>
      <c r="J61" s="4" t="n"/>
      <c r="K61" s="15" t="n"/>
    </row>
    <row r="62">
      <c r="A62" s="14" t="n"/>
      <c r="B62" s="22">
        <f>IF(INDEX($A:$A,ROW())="","",IFERROR(INDEX('Content Plan'!$C:$C,MATCH(INDEX($A:$A,ROW()),'Content Plan'!$B:$B,0))&amp;"","Work ID not found in Content Plan"))</f>
        <v/>
      </c>
      <c r="C62" s="15" t="n"/>
      <c r="D62" s="4" t="n"/>
      <c r="E62" s="4" t="n"/>
      <c r="F62" s="14" t="n"/>
      <c r="G62" s="14" t="n"/>
      <c r="H62" s="14" t="n"/>
      <c r="I62" s="4" t="n"/>
      <c r="J62" s="4" t="n"/>
      <c r="K62" s="15" t="n"/>
    </row>
    <row r="63">
      <c r="A63" s="14" t="n"/>
      <c r="B63" s="22">
        <f>IF(INDEX($A:$A,ROW())="","",IFERROR(INDEX('Content Plan'!$C:$C,MATCH(INDEX($A:$A,ROW()),'Content Plan'!$B:$B,0))&amp;"","Work ID not found in Content Plan"))</f>
        <v/>
      </c>
      <c r="C63" s="15" t="n"/>
      <c r="D63" s="4" t="n"/>
      <c r="E63" s="4" t="n"/>
      <c r="F63" s="14" t="n"/>
      <c r="G63" s="14" t="n"/>
      <c r="H63" s="14" t="n"/>
      <c r="I63" s="4" t="n"/>
      <c r="J63" s="4" t="n"/>
      <c r="K63" s="15" t="n"/>
    </row>
    <row r="64">
      <c r="A64" s="14" t="n"/>
      <c r="B64" s="22">
        <f>IF(INDEX($A:$A,ROW())="","",IFERROR(INDEX('Content Plan'!$C:$C,MATCH(INDEX($A:$A,ROW()),'Content Plan'!$B:$B,0))&amp;"","Work ID not found in Content Plan"))</f>
        <v/>
      </c>
      <c r="C64" s="15" t="n"/>
      <c r="D64" s="4" t="n"/>
      <c r="E64" s="4" t="n"/>
      <c r="F64" s="14" t="n"/>
      <c r="G64" s="14" t="n"/>
      <c r="H64" s="14" t="n"/>
      <c r="I64" s="4" t="n"/>
      <c r="J64" s="4" t="n"/>
      <c r="K64" s="15" t="n"/>
    </row>
    <row r="65">
      <c r="A65" s="14" t="n"/>
      <c r="B65" s="22">
        <f>IF(INDEX($A:$A,ROW())="","",IFERROR(INDEX('Content Plan'!$C:$C,MATCH(INDEX($A:$A,ROW()),'Content Plan'!$B:$B,0))&amp;"","Work ID not found in Content Plan"))</f>
        <v/>
      </c>
      <c r="C65" s="15" t="n"/>
      <c r="D65" s="4" t="n"/>
      <c r="E65" s="4" t="n"/>
      <c r="F65" s="14" t="n"/>
      <c r="G65" s="14" t="n"/>
      <c r="H65" s="14" t="n"/>
      <c r="I65" s="4" t="n"/>
      <c r="J65" s="4" t="n"/>
      <c r="K65" s="15" t="n"/>
    </row>
    <row r="66">
      <c r="A66" s="14" t="n"/>
      <c r="B66" s="22">
        <f>IF(INDEX($A:$A,ROW())="","",IFERROR(INDEX('Content Plan'!$C:$C,MATCH(INDEX($A:$A,ROW()),'Content Plan'!$B:$B,0))&amp;"","Work ID not found in Content Plan"))</f>
        <v/>
      </c>
      <c r="C66" s="15" t="n"/>
      <c r="D66" s="4" t="n"/>
      <c r="E66" s="4" t="n"/>
      <c r="F66" s="14" t="n"/>
      <c r="G66" s="14" t="n"/>
      <c r="H66" s="14" t="n"/>
      <c r="I66" s="4" t="n"/>
      <c r="J66" s="4" t="n"/>
      <c r="K66" s="15" t="n"/>
    </row>
    <row r="67">
      <c r="A67" s="14" t="n"/>
      <c r="B67" s="22">
        <f>IF(INDEX($A:$A,ROW())="","",IFERROR(INDEX('Content Plan'!$C:$C,MATCH(INDEX($A:$A,ROW()),'Content Plan'!$B:$B,0))&amp;"","Work ID not found in Content Plan"))</f>
        <v/>
      </c>
      <c r="C67" s="15" t="n"/>
      <c r="D67" s="4" t="n"/>
      <c r="E67" s="4" t="n"/>
      <c r="F67" s="14" t="n"/>
      <c r="G67" s="14" t="n"/>
      <c r="H67" s="14" t="n"/>
      <c r="I67" s="4" t="n"/>
      <c r="J67" s="4" t="n"/>
      <c r="K67" s="15" t="n"/>
    </row>
    <row r="68">
      <c r="A68" s="14" t="n"/>
      <c r="B68" s="22">
        <f>IF(INDEX($A:$A,ROW())="","",IFERROR(INDEX('Content Plan'!$C:$C,MATCH(INDEX($A:$A,ROW()),'Content Plan'!$B:$B,0))&amp;"","Work ID not found in Content Plan"))</f>
        <v/>
      </c>
      <c r="C68" s="15" t="n"/>
      <c r="D68" s="4" t="n"/>
      <c r="E68" s="4" t="n"/>
      <c r="F68" s="14" t="n"/>
      <c r="G68" s="14" t="n"/>
      <c r="H68" s="14" t="n"/>
      <c r="I68" s="4" t="n"/>
      <c r="J68" s="4" t="n"/>
      <c r="K68" s="15" t="n"/>
    </row>
    <row r="69">
      <c r="A69" s="14" t="n"/>
      <c r="B69" s="22">
        <f>IF(INDEX($A:$A,ROW())="","",IFERROR(INDEX('Content Plan'!$C:$C,MATCH(INDEX($A:$A,ROW()),'Content Plan'!$B:$B,0))&amp;"","Work ID not found in Content Plan"))</f>
        <v/>
      </c>
      <c r="C69" s="15" t="n"/>
      <c r="D69" s="4" t="n"/>
      <c r="E69" s="4" t="n"/>
      <c r="F69" s="14" t="n"/>
      <c r="G69" s="14" t="n"/>
      <c r="H69" s="14" t="n"/>
      <c r="I69" s="4" t="n"/>
      <c r="J69" s="4" t="n"/>
      <c r="K69" s="15" t="n"/>
    </row>
    <row r="70">
      <c r="A70" s="14" t="n"/>
      <c r="B70" s="22">
        <f>IF(INDEX($A:$A,ROW())="","",IFERROR(INDEX('Content Plan'!$C:$C,MATCH(INDEX($A:$A,ROW()),'Content Plan'!$B:$B,0))&amp;"","Work ID not found in Content Plan"))</f>
        <v/>
      </c>
      <c r="C70" s="15" t="n"/>
      <c r="D70" s="4" t="n"/>
      <c r="E70" s="4" t="n"/>
      <c r="F70" s="14" t="n"/>
      <c r="G70" s="14" t="n"/>
      <c r="H70" s="14" t="n"/>
      <c r="I70" s="4" t="n"/>
      <c r="J70" s="4" t="n"/>
      <c r="K70" s="15" t="n"/>
    </row>
    <row r="71">
      <c r="A71" s="14" t="n"/>
      <c r="B71" s="22">
        <f>IF(INDEX($A:$A,ROW())="","",IFERROR(INDEX('Content Plan'!$C:$C,MATCH(INDEX($A:$A,ROW()),'Content Plan'!$B:$B,0))&amp;"","Work ID not found in Content Plan"))</f>
        <v/>
      </c>
      <c r="C71" s="15" t="n"/>
      <c r="D71" s="4" t="n"/>
      <c r="E71" s="4" t="n"/>
      <c r="F71" s="14" t="n"/>
      <c r="G71" s="14" t="n"/>
      <c r="H71" s="14" t="n"/>
      <c r="I71" s="4" t="n"/>
      <c r="J71" s="4" t="n"/>
      <c r="K71" s="15" t="n"/>
    </row>
    <row r="72">
      <c r="A72" s="14" t="n"/>
      <c r="B72" s="22">
        <f>IF(INDEX($A:$A,ROW())="","",IFERROR(INDEX('Content Plan'!$C:$C,MATCH(INDEX($A:$A,ROW()),'Content Plan'!$B:$B,0))&amp;"","Work ID not found in Content Plan"))</f>
        <v/>
      </c>
      <c r="C72" s="15" t="n"/>
      <c r="D72" s="4" t="n"/>
      <c r="E72" s="4" t="n"/>
      <c r="F72" s="14" t="n"/>
      <c r="G72" s="14" t="n"/>
      <c r="H72" s="14" t="n"/>
      <c r="I72" s="4" t="n"/>
      <c r="J72" s="4" t="n"/>
      <c r="K72" s="15" t="n"/>
    </row>
    <row r="73">
      <c r="A73" s="14" t="n"/>
      <c r="B73" s="22">
        <f>IF(INDEX($A:$A,ROW())="","",IFERROR(INDEX('Content Plan'!$C:$C,MATCH(INDEX($A:$A,ROW()),'Content Plan'!$B:$B,0))&amp;"","Work ID not found in Content Plan"))</f>
        <v/>
      </c>
      <c r="C73" s="15" t="n"/>
      <c r="D73" s="4" t="n"/>
      <c r="E73" s="4" t="n"/>
      <c r="F73" s="14" t="n"/>
      <c r="G73" s="14" t="n"/>
      <c r="H73" s="14" t="n"/>
      <c r="I73" s="4" t="n"/>
      <c r="J73" s="4" t="n"/>
      <c r="K73" s="15" t="n"/>
    </row>
    <row r="74">
      <c r="A74" s="14" t="n"/>
      <c r="B74" s="22">
        <f>IF(INDEX($A:$A,ROW())="","",IFERROR(INDEX('Content Plan'!$C:$C,MATCH(INDEX($A:$A,ROW()),'Content Plan'!$B:$B,0))&amp;"","Work ID not found in Content Plan"))</f>
        <v/>
      </c>
      <c r="C74" s="15" t="n"/>
      <c r="D74" s="4" t="n"/>
      <c r="E74" s="4" t="n"/>
      <c r="F74" s="14" t="n"/>
      <c r="G74" s="14" t="n"/>
      <c r="H74" s="14" t="n"/>
      <c r="I74" s="4" t="n"/>
      <c r="J74" s="4" t="n"/>
      <c r="K74" s="15" t="n"/>
    </row>
    <row r="75">
      <c r="A75" s="14" t="n"/>
      <c r="B75" s="22">
        <f>IF(INDEX($A:$A,ROW())="","",IFERROR(INDEX('Content Plan'!$C:$C,MATCH(INDEX($A:$A,ROW()),'Content Plan'!$B:$B,0))&amp;"","Work ID not found in Content Plan"))</f>
        <v/>
      </c>
      <c r="C75" s="15" t="n"/>
      <c r="D75" s="4" t="n"/>
      <c r="E75" s="4" t="n"/>
      <c r="F75" s="14" t="n"/>
      <c r="G75" s="14" t="n"/>
      <c r="H75" s="14" t="n"/>
      <c r="I75" s="4" t="n"/>
      <c r="J75" s="4" t="n"/>
      <c r="K75" s="15" t="n"/>
    </row>
    <row r="76">
      <c r="A76" s="14" t="n"/>
      <c r="B76" s="22">
        <f>IF(INDEX($A:$A,ROW())="","",IFERROR(INDEX('Content Plan'!$C:$C,MATCH(INDEX($A:$A,ROW()),'Content Plan'!$B:$B,0))&amp;"","Work ID not found in Content Plan"))</f>
        <v/>
      </c>
      <c r="C76" s="15" t="n"/>
      <c r="D76" s="4" t="n"/>
      <c r="E76" s="4" t="n"/>
      <c r="F76" s="14" t="n"/>
      <c r="G76" s="14" t="n"/>
      <c r="H76" s="14" t="n"/>
      <c r="I76" s="4" t="n"/>
      <c r="J76" s="4" t="n"/>
      <c r="K76" s="15" t="n"/>
    </row>
    <row r="77">
      <c r="A77" s="14" t="n"/>
      <c r="B77" s="22">
        <f>IF(INDEX($A:$A,ROW())="","",IFERROR(INDEX('Content Plan'!$C:$C,MATCH(INDEX($A:$A,ROW()),'Content Plan'!$B:$B,0))&amp;"","Work ID not found in Content Plan"))</f>
        <v/>
      </c>
      <c r="C77" s="15" t="n"/>
      <c r="D77" s="4" t="n"/>
      <c r="E77" s="4" t="n"/>
      <c r="F77" s="14" t="n"/>
      <c r="G77" s="14" t="n"/>
      <c r="H77" s="14" t="n"/>
      <c r="I77" s="4" t="n"/>
      <c r="J77" s="4" t="n"/>
      <c r="K77" s="15" t="n"/>
    </row>
    <row r="78">
      <c r="A78" s="14" t="n"/>
      <c r="B78" s="22">
        <f>IF(INDEX($A:$A,ROW())="","",IFERROR(INDEX('Content Plan'!$C:$C,MATCH(INDEX($A:$A,ROW()),'Content Plan'!$B:$B,0))&amp;"","Work ID not found in Content Plan"))</f>
        <v/>
      </c>
      <c r="C78" s="15" t="n"/>
      <c r="D78" s="4" t="n"/>
      <c r="E78" s="4" t="n"/>
      <c r="F78" s="14" t="n"/>
      <c r="G78" s="14" t="n"/>
      <c r="H78" s="14" t="n"/>
      <c r="I78" s="4" t="n"/>
      <c r="J78" s="4" t="n"/>
      <c r="K78" s="15" t="n"/>
    </row>
    <row r="79">
      <c r="A79" s="14" t="n"/>
      <c r="B79" s="22">
        <f>IF(INDEX($A:$A,ROW())="","",IFERROR(INDEX('Content Plan'!$C:$C,MATCH(INDEX($A:$A,ROW()),'Content Plan'!$B:$B,0))&amp;"","Work ID not found in Content Plan"))</f>
        <v/>
      </c>
      <c r="C79" s="15" t="n"/>
      <c r="D79" s="4" t="n"/>
      <c r="E79" s="4" t="n"/>
      <c r="F79" s="14" t="n"/>
      <c r="G79" s="14" t="n"/>
      <c r="H79" s="14" t="n"/>
      <c r="I79" s="4" t="n"/>
      <c r="J79" s="4" t="n"/>
      <c r="K79" s="15" t="n"/>
    </row>
    <row r="80">
      <c r="A80" s="14" t="n"/>
      <c r="B80" s="22">
        <f>IF(INDEX($A:$A,ROW())="","",IFERROR(INDEX('Content Plan'!$C:$C,MATCH(INDEX($A:$A,ROW()),'Content Plan'!$B:$B,0))&amp;"","Work ID not found in Content Plan"))</f>
        <v/>
      </c>
      <c r="C80" s="15" t="n"/>
      <c r="D80" s="4" t="n"/>
      <c r="E80" s="4" t="n"/>
      <c r="F80" s="14" t="n"/>
      <c r="G80" s="14" t="n"/>
      <c r="H80" s="14" t="n"/>
      <c r="I80" s="4" t="n"/>
      <c r="J80" s="4" t="n"/>
      <c r="K80" s="15" t="n"/>
    </row>
    <row r="81">
      <c r="A81" s="14" t="n"/>
      <c r="B81" s="22">
        <f>IF(INDEX($A:$A,ROW())="","",IFERROR(INDEX('Content Plan'!$C:$C,MATCH(INDEX($A:$A,ROW()),'Content Plan'!$B:$B,0))&amp;"","Work ID not found in Content Plan"))</f>
        <v/>
      </c>
      <c r="C81" s="15" t="n"/>
      <c r="D81" s="4" t="n"/>
      <c r="E81" s="4" t="n"/>
      <c r="F81" s="14" t="n"/>
      <c r="G81" s="14" t="n"/>
      <c r="H81" s="14" t="n"/>
      <c r="I81" s="4" t="n"/>
      <c r="J81" s="4" t="n"/>
      <c r="K81" s="15" t="n"/>
    </row>
    <row r="82">
      <c r="A82" s="14" t="n"/>
      <c r="B82" s="22">
        <f>IF(INDEX($A:$A,ROW())="","",IFERROR(INDEX('Content Plan'!$C:$C,MATCH(INDEX($A:$A,ROW()),'Content Plan'!$B:$B,0))&amp;"","Work ID not found in Content Plan"))</f>
        <v/>
      </c>
      <c r="C82" s="15" t="n"/>
      <c r="D82" s="4" t="n"/>
      <c r="E82" s="4" t="n"/>
      <c r="F82" s="14" t="n"/>
      <c r="G82" s="14" t="n"/>
      <c r="H82" s="14" t="n"/>
      <c r="I82" s="4" t="n"/>
      <c r="J82" s="4" t="n"/>
      <c r="K82" s="15" t="n"/>
    </row>
    <row r="83">
      <c r="A83" s="14" t="n"/>
      <c r="B83" s="22">
        <f>IF(INDEX($A:$A,ROW())="","",IFERROR(INDEX('Content Plan'!$C:$C,MATCH(INDEX($A:$A,ROW()),'Content Plan'!$B:$B,0))&amp;"","Work ID not found in Content Plan"))</f>
        <v/>
      </c>
      <c r="C83" s="15" t="n"/>
      <c r="D83" s="4" t="n"/>
      <c r="E83" s="4" t="n"/>
      <c r="F83" s="14" t="n"/>
      <c r="G83" s="14" t="n"/>
      <c r="H83" s="14" t="n"/>
      <c r="I83" s="4" t="n"/>
      <c r="J83" s="4" t="n"/>
      <c r="K83" s="15" t="n"/>
    </row>
    <row r="84">
      <c r="A84" s="14" t="n"/>
      <c r="B84" s="22">
        <f>IF(INDEX($A:$A,ROW())="","",IFERROR(INDEX('Content Plan'!$C:$C,MATCH(INDEX($A:$A,ROW()),'Content Plan'!$B:$B,0))&amp;"","Work ID not found in Content Plan"))</f>
        <v/>
      </c>
      <c r="C84" s="15" t="n"/>
      <c r="D84" s="4" t="n"/>
      <c r="E84" s="4" t="n"/>
      <c r="F84" s="14" t="n"/>
      <c r="G84" s="14" t="n"/>
      <c r="H84" s="14" t="n"/>
      <c r="I84" s="4" t="n"/>
      <c r="J84" s="4" t="n"/>
      <c r="K84" s="15" t="n"/>
    </row>
    <row r="85">
      <c r="A85" s="14" t="n"/>
      <c r="B85" s="22">
        <f>IF(INDEX($A:$A,ROW())="","",IFERROR(INDEX('Content Plan'!$C:$C,MATCH(INDEX($A:$A,ROW()),'Content Plan'!$B:$B,0))&amp;"","Work ID not found in Content Plan"))</f>
        <v/>
      </c>
      <c r="C85" s="15" t="n"/>
      <c r="D85" s="4" t="n"/>
      <c r="E85" s="4" t="n"/>
      <c r="F85" s="14" t="n"/>
      <c r="G85" s="14" t="n"/>
      <c r="H85" s="14" t="n"/>
      <c r="I85" s="4" t="n"/>
      <c r="J85" s="4" t="n"/>
      <c r="K85" s="15" t="n"/>
    </row>
    <row r="86">
      <c r="A86" s="14" t="n"/>
      <c r="B86" s="22">
        <f>IF(INDEX($A:$A,ROW())="","",IFERROR(INDEX('Content Plan'!$C:$C,MATCH(INDEX($A:$A,ROW()),'Content Plan'!$B:$B,0))&amp;"","Work ID not found in Content Plan"))</f>
        <v/>
      </c>
      <c r="C86" s="15" t="n"/>
      <c r="D86" s="4" t="n"/>
      <c r="E86" s="4" t="n"/>
      <c r="F86" s="14" t="n"/>
      <c r="G86" s="14" t="n"/>
      <c r="H86" s="14" t="n"/>
      <c r="I86" s="4" t="n"/>
      <c r="J86" s="4" t="n"/>
      <c r="K86" s="15" t="n"/>
    </row>
    <row r="87">
      <c r="A87" s="14" t="n"/>
      <c r="B87" s="22">
        <f>IF(INDEX($A:$A,ROW())="","",IFERROR(INDEX('Content Plan'!$C:$C,MATCH(INDEX($A:$A,ROW()),'Content Plan'!$B:$B,0))&amp;"","Work ID not found in Content Plan"))</f>
        <v/>
      </c>
      <c r="C87" s="15" t="n"/>
      <c r="D87" s="4" t="n"/>
      <c r="E87" s="4" t="n"/>
      <c r="F87" s="14" t="n"/>
      <c r="G87" s="14" t="n"/>
      <c r="H87" s="14" t="n"/>
      <c r="I87" s="4" t="n"/>
      <c r="J87" s="4" t="n"/>
      <c r="K87" s="15" t="n"/>
    </row>
    <row r="88">
      <c r="A88" s="14" t="n"/>
      <c r="B88" s="22">
        <f>IF(INDEX($A:$A,ROW())="","",IFERROR(INDEX('Content Plan'!$C:$C,MATCH(INDEX($A:$A,ROW()),'Content Plan'!$B:$B,0))&amp;"","Work ID not found in Content Plan"))</f>
        <v/>
      </c>
      <c r="C88" s="15" t="n"/>
      <c r="D88" s="4" t="n"/>
      <c r="E88" s="4" t="n"/>
      <c r="F88" s="14" t="n"/>
      <c r="G88" s="14" t="n"/>
      <c r="H88" s="14" t="n"/>
      <c r="I88" s="4" t="n"/>
      <c r="J88" s="4" t="n"/>
      <c r="K88" s="15" t="n"/>
    </row>
    <row r="89">
      <c r="A89" s="14" t="n"/>
      <c r="B89" s="22">
        <f>IF(INDEX($A:$A,ROW())="","",IFERROR(INDEX('Content Plan'!$C:$C,MATCH(INDEX($A:$A,ROW()),'Content Plan'!$B:$B,0))&amp;"","Work ID not found in Content Plan"))</f>
        <v/>
      </c>
      <c r="C89" s="15" t="n"/>
      <c r="D89" s="4" t="n"/>
      <c r="E89" s="4" t="n"/>
      <c r="F89" s="14" t="n"/>
      <c r="G89" s="14" t="n"/>
      <c r="H89" s="14" t="n"/>
      <c r="I89" s="4" t="n"/>
      <c r="J89" s="4" t="n"/>
      <c r="K89" s="15" t="n"/>
    </row>
    <row r="90">
      <c r="A90" s="14" t="n"/>
      <c r="B90" s="22">
        <f>IF(INDEX($A:$A,ROW())="","",IFERROR(INDEX('Content Plan'!$C:$C,MATCH(INDEX($A:$A,ROW()),'Content Plan'!$B:$B,0))&amp;"","Work ID not found in Content Plan"))</f>
        <v/>
      </c>
      <c r="C90" s="15" t="n"/>
      <c r="D90" s="4" t="n"/>
      <c r="E90" s="4" t="n"/>
      <c r="F90" s="14" t="n"/>
      <c r="G90" s="14" t="n"/>
      <c r="H90" s="14" t="n"/>
      <c r="I90" s="4" t="n"/>
      <c r="J90" s="4" t="n"/>
      <c r="K90" s="15" t="n"/>
    </row>
    <row r="91">
      <c r="A91" s="14" t="n"/>
      <c r="B91" s="22">
        <f>IF(INDEX($A:$A,ROW())="","",IFERROR(INDEX('Content Plan'!$C:$C,MATCH(INDEX($A:$A,ROW()),'Content Plan'!$B:$B,0))&amp;"","Work ID not found in Content Plan"))</f>
        <v/>
      </c>
      <c r="C91" s="15" t="n"/>
      <c r="D91" s="4" t="n"/>
      <c r="E91" s="4" t="n"/>
      <c r="F91" s="14" t="n"/>
      <c r="G91" s="14" t="n"/>
      <c r="H91" s="14" t="n"/>
      <c r="I91" s="4" t="n"/>
      <c r="J91" s="4" t="n"/>
      <c r="K91" s="15" t="n"/>
    </row>
    <row r="92">
      <c r="A92" s="14" t="n"/>
      <c r="B92" s="22">
        <f>IF(INDEX($A:$A,ROW())="","",IFERROR(INDEX('Content Plan'!$C:$C,MATCH(INDEX($A:$A,ROW()),'Content Plan'!$B:$B,0))&amp;"","Work ID not found in Content Plan"))</f>
        <v/>
      </c>
      <c r="C92" s="15" t="n"/>
      <c r="D92" s="4" t="n"/>
      <c r="E92" s="4" t="n"/>
      <c r="F92" s="14" t="n"/>
      <c r="G92" s="14" t="n"/>
      <c r="H92" s="14" t="n"/>
      <c r="I92" s="4" t="n"/>
      <c r="J92" s="4" t="n"/>
      <c r="K92" s="15" t="n"/>
    </row>
    <row r="93">
      <c r="A93" s="14" t="n"/>
      <c r="B93" s="22">
        <f>IF(INDEX($A:$A,ROW())="","",IFERROR(INDEX('Content Plan'!$C:$C,MATCH(INDEX($A:$A,ROW()),'Content Plan'!$B:$B,0))&amp;"","Work ID not found in Content Plan"))</f>
        <v/>
      </c>
      <c r="C93" s="15" t="n"/>
      <c r="D93" s="4" t="n"/>
      <c r="E93" s="4" t="n"/>
      <c r="F93" s="14" t="n"/>
      <c r="G93" s="14" t="n"/>
      <c r="H93" s="14" t="n"/>
      <c r="I93" s="4" t="n"/>
      <c r="J93" s="4" t="n"/>
      <c r="K93" s="15" t="n"/>
    </row>
    <row r="94">
      <c r="A94" s="14" t="n"/>
      <c r="B94" s="22">
        <f>IF(INDEX($A:$A,ROW())="","",IFERROR(INDEX('Content Plan'!$C:$C,MATCH(INDEX($A:$A,ROW()),'Content Plan'!$B:$B,0))&amp;"","Work ID not found in Content Plan"))</f>
        <v/>
      </c>
      <c r="C94" s="15" t="n"/>
      <c r="D94" s="4" t="n"/>
      <c r="E94" s="4" t="n"/>
      <c r="F94" s="14" t="n"/>
      <c r="G94" s="14" t="n"/>
      <c r="H94" s="14" t="n"/>
      <c r="I94" s="4" t="n"/>
      <c r="J94" s="4" t="n"/>
      <c r="K94" s="15" t="n"/>
    </row>
    <row r="95">
      <c r="A95" s="14" t="n"/>
      <c r="B95" s="22">
        <f>IF(INDEX($A:$A,ROW())="","",IFERROR(INDEX('Content Plan'!$C:$C,MATCH(INDEX($A:$A,ROW()),'Content Plan'!$B:$B,0))&amp;"","Work ID not found in Content Plan"))</f>
        <v/>
      </c>
      <c r="C95" s="15" t="n"/>
      <c r="D95" s="4" t="n"/>
      <c r="E95" s="4" t="n"/>
      <c r="F95" s="14" t="n"/>
      <c r="G95" s="14" t="n"/>
      <c r="H95" s="14" t="n"/>
      <c r="I95" s="4" t="n"/>
      <c r="J95" s="4" t="n"/>
      <c r="K95" s="15" t="n"/>
    </row>
    <row r="96">
      <c r="A96" s="14" t="n"/>
      <c r="B96" s="22">
        <f>IF(INDEX($A:$A,ROW())="","",IFERROR(INDEX('Content Plan'!$C:$C,MATCH(INDEX($A:$A,ROW()),'Content Plan'!$B:$B,0))&amp;"","Work ID not found in Content Plan"))</f>
        <v/>
      </c>
      <c r="C96" s="15" t="n"/>
      <c r="D96" s="4" t="n"/>
      <c r="E96" s="4" t="n"/>
      <c r="F96" s="14" t="n"/>
      <c r="G96" s="14" t="n"/>
      <c r="H96" s="14" t="n"/>
      <c r="I96" s="4" t="n"/>
      <c r="J96" s="4" t="n"/>
      <c r="K96" s="15" t="n"/>
    </row>
    <row r="97">
      <c r="A97" s="14" t="n"/>
      <c r="B97" s="22">
        <f>IF(INDEX($A:$A,ROW())="","",IFERROR(INDEX('Content Plan'!$C:$C,MATCH(INDEX($A:$A,ROW()),'Content Plan'!$B:$B,0))&amp;"","Work ID not found in Content Plan"))</f>
        <v/>
      </c>
      <c r="C97" s="15" t="n"/>
      <c r="D97" s="4" t="n"/>
      <c r="E97" s="4" t="n"/>
      <c r="F97" s="14" t="n"/>
      <c r="G97" s="14" t="n"/>
      <c r="H97" s="14" t="n"/>
      <c r="I97" s="4" t="n"/>
      <c r="J97" s="4" t="n"/>
      <c r="K97" s="15" t="n"/>
    </row>
    <row r="98">
      <c r="A98" s="14" t="n"/>
      <c r="B98" s="22">
        <f>IF(INDEX($A:$A,ROW())="","",IFERROR(INDEX('Content Plan'!$C:$C,MATCH(INDEX($A:$A,ROW()),'Content Plan'!$B:$B,0))&amp;"","Work ID not found in Content Plan"))</f>
        <v/>
      </c>
      <c r="C98" s="15" t="n"/>
      <c r="D98" s="4" t="n"/>
      <c r="E98" s="4" t="n"/>
      <c r="F98" s="14" t="n"/>
      <c r="G98" s="14" t="n"/>
      <c r="H98" s="14" t="n"/>
      <c r="I98" s="4" t="n"/>
      <c r="J98" s="4" t="n"/>
      <c r="K98" s="15" t="n"/>
    </row>
    <row r="99">
      <c r="A99" s="14" t="n"/>
      <c r="B99" s="22">
        <f>IF(INDEX($A:$A,ROW())="","",IFERROR(INDEX('Content Plan'!$C:$C,MATCH(INDEX($A:$A,ROW()),'Content Plan'!$B:$B,0))&amp;"","Work ID not found in Content Plan"))</f>
        <v/>
      </c>
      <c r="C99" s="15" t="n"/>
      <c r="D99" s="4" t="n"/>
      <c r="E99" s="4" t="n"/>
      <c r="F99" s="14" t="n"/>
      <c r="G99" s="14" t="n"/>
      <c r="H99" s="14" t="n"/>
      <c r="I99" s="4" t="n"/>
      <c r="J99" s="4" t="n"/>
      <c r="K99" s="15" t="n"/>
    </row>
    <row r="100">
      <c r="A100" s="14" t="n"/>
      <c r="B100" s="22">
        <f>IF(INDEX($A:$A,ROW())="","",IFERROR(INDEX('Content Plan'!$C:$C,MATCH(INDEX($A:$A,ROW()),'Content Plan'!$B:$B,0))&amp;"","Work ID not found in Content Plan"))</f>
        <v/>
      </c>
      <c r="C100" s="15" t="n"/>
      <c r="D100" s="4" t="n"/>
      <c r="E100" s="4" t="n"/>
      <c r="F100" s="14" t="n"/>
      <c r="G100" s="14" t="n"/>
      <c r="H100" s="14" t="n"/>
      <c r="I100" s="4" t="n"/>
      <c r="J100" s="4" t="n"/>
      <c r="K100" s="15" t="n"/>
    </row>
    <row r="101">
      <c r="A101" s="14" t="n"/>
      <c r="B101" s="22">
        <f>IF(INDEX($A:$A,ROW())="","",IFERROR(INDEX('Content Plan'!$C:$C,MATCH(INDEX($A:$A,ROW()),'Content Plan'!$B:$B,0))&amp;"","Work ID not found in Content Plan"))</f>
        <v/>
      </c>
      <c r="C101" s="15" t="n"/>
      <c r="D101" s="4" t="n"/>
      <c r="E101" s="4" t="n"/>
      <c r="F101" s="14" t="n"/>
      <c r="G101" s="14" t="n"/>
      <c r="H101" s="14" t="n"/>
      <c r="I101" s="4" t="n"/>
      <c r="J101" s="4" t="n"/>
      <c r="K101" s="15" t="n"/>
    </row>
    <row r="102">
      <c r="A102" s="14" t="n"/>
      <c r="B102" s="22">
        <f>IF(INDEX($A:$A,ROW())="","",IFERROR(INDEX('Content Plan'!$C:$C,MATCH(INDEX($A:$A,ROW()),'Content Plan'!$B:$B,0))&amp;"","Work ID not found in Content Plan"))</f>
        <v/>
      </c>
      <c r="C102" s="15" t="n"/>
      <c r="D102" s="4" t="n"/>
      <c r="E102" s="4" t="n"/>
      <c r="F102" s="14" t="n"/>
      <c r="G102" s="14" t="n"/>
      <c r="H102" s="14" t="n"/>
      <c r="I102" s="4" t="n"/>
      <c r="J102" s="4" t="n"/>
      <c r="K102" s="15" t="n"/>
    </row>
    <row r="103">
      <c r="A103" s="14" t="n"/>
      <c r="B103" s="22">
        <f>IF(INDEX($A:$A,ROW())="","",IFERROR(INDEX('Content Plan'!$C:$C,MATCH(INDEX($A:$A,ROW()),'Content Plan'!$B:$B,0))&amp;"","Work ID not found in Content Plan"))</f>
        <v/>
      </c>
      <c r="C103" s="15" t="n"/>
      <c r="D103" s="4" t="n"/>
      <c r="E103" s="4" t="n"/>
      <c r="F103" s="14" t="n"/>
      <c r="G103" s="14" t="n"/>
      <c r="H103" s="14" t="n"/>
      <c r="I103" s="4" t="n"/>
      <c r="J103" s="4" t="n"/>
      <c r="K103" s="15" t="n"/>
    </row>
    <row r="104">
      <c r="A104" s="14" t="n"/>
      <c r="B104" s="22">
        <f>IF(INDEX($A:$A,ROW())="","",IFERROR(INDEX('Content Plan'!$C:$C,MATCH(INDEX($A:$A,ROW()),'Content Plan'!$B:$B,0))&amp;"","Work ID not found in Content Plan"))</f>
        <v/>
      </c>
      <c r="C104" s="15" t="n"/>
      <c r="D104" s="4" t="n"/>
      <c r="E104" s="4" t="n"/>
      <c r="F104" s="14" t="n"/>
      <c r="G104" s="14" t="n"/>
      <c r="H104" s="14" t="n"/>
      <c r="I104" s="4" t="n"/>
      <c r="J104" s="4" t="n"/>
      <c r="K104" s="15" t="n"/>
    </row>
    <row r="105">
      <c r="A105" s="14" t="n"/>
      <c r="B105" s="22">
        <f>IF(INDEX($A:$A,ROW())="","",IFERROR(INDEX('Content Plan'!$C:$C,MATCH(INDEX($A:$A,ROW()),'Content Plan'!$B:$B,0))&amp;"","Work ID not found in Content Plan"))</f>
        <v/>
      </c>
      <c r="C105" s="15" t="n"/>
      <c r="D105" s="4" t="n"/>
      <c r="E105" s="4" t="n"/>
      <c r="F105" s="14" t="n"/>
      <c r="G105" s="14" t="n"/>
      <c r="H105" s="14" t="n"/>
      <c r="I105" s="4" t="n"/>
      <c r="J105" s="4" t="n"/>
      <c r="K105" s="15" t="n"/>
    </row>
    <row r="106">
      <c r="A106" s="14" t="n"/>
      <c r="B106" s="22">
        <f>IF(INDEX($A:$A,ROW())="","",IFERROR(INDEX('Content Plan'!$C:$C,MATCH(INDEX($A:$A,ROW()),'Content Plan'!$B:$B,0))&amp;"","Work ID not found in Content Plan"))</f>
        <v/>
      </c>
      <c r="C106" s="15" t="n"/>
      <c r="D106" s="4" t="n"/>
      <c r="E106" s="4" t="n"/>
      <c r="F106" s="14" t="n"/>
      <c r="G106" s="14" t="n"/>
      <c r="H106" s="14" t="n"/>
      <c r="I106" s="4" t="n"/>
      <c r="J106" s="4" t="n"/>
      <c r="K106" s="15" t="n"/>
    </row>
    <row r="107">
      <c r="A107" s="14" t="n"/>
      <c r="B107" s="22">
        <f>IF(INDEX($A:$A,ROW())="","",IFERROR(INDEX('Content Plan'!$C:$C,MATCH(INDEX($A:$A,ROW()),'Content Plan'!$B:$B,0))&amp;"","Work ID not found in Content Plan"))</f>
        <v/>
      </c>
      <c r="C107" s="15" t="n"/>
      <c r="D107" s="4" t="n"/>
      <c r="E107" s="4" t="n"/>
      <c r="F107" s="14" t="n"/>
      <c r="G107" s="14" t="n"/>
      <c r="H107" s="14" t="n"/>
      <c r="I107" s="4" t="n"/>
      <c r="J107" s="4" t="n"/>
      <c r="K107" s="15" t="n"/>
    </row>
    <row r="108">
      <c r="A108" s="14" t="n"/>
      <c r="B108" s="22">
        <f>IF(INDEX($A:$A,ROW())="","",IFERROR(INDEX('Content Plan'!$C:$C,MATCH(INDEX($A:$A,ROW()),'Content Plan'!$B:$B,0))&amp;"","Work ID not found in Content Plan"))</f>
        <v/>
      </c>
      <c r="C108" s="15" t="n"/>
      <c r="D108" s="4" t="n"/>
      <c r="E108" s="4" t="n"/>
      <c r="F108" s="14" t="n"/>
      <c r="G108" s="14" t="n"/>
      <c r="H108" s="14" t="n"/>
      <c r="I108" s="4" t="n"/>
      <c r="J108" s="4" t="n"/>
      <c r="K108" s="15" t="n"/>
    </row>
    <row r="109">
      <c r="A109" s="14" t="n"/>
      <c r="B109" s="22">
        <f>IF(INDEX($A:$A,ROW())="","",IFERROR(INDEX('Content Plan'!$C:$C,MATCH(INDEX($A:$A,ROW()),'Content Plan'!$B:$B,0))&amp;"","Work ID not found in Content Plan"))</f>
        <v/>
      </c>
      <c r="C109" s="15" t="n"/>
      <c r="D109" s="4" t="n"/>
      <c r="E109" s="4" t="n"/>
      <c r="F109" s="14" t="n"/>
      <c r="G109" s="14" t="n"/>
      <c r="H109" s="14" t="n"/>
      <c r="I109" s="4" t="n"/>
      <c r="J109" s="4" t="n"/>
      <c r="K109" s="15" t="n"/>
    </row>
    <row r="110">
      <c r="A110" s="14" t="n"/>
      <c r="B110" s="22">
        <f>IF(INDEX($A:$A,ROW())="","",IFERROR(INDEX('Content Plan'!$C:$C,MATCH(INDEX($A:$A,ROW()),'Content Plan'!$B:$B,0))&amp;"","Work ID not found in Content Plan"))</f>
        <v/>
      </c>
      <c r="C110" s="15" t="n"/>
      <c r="D110" s="4" t="n"/>
      <c r="E110" s="4" t="n"/>
      <c r="F110" s="14" t="n"/>
      <c r="G110" s="14" t="n"/>
      <c r="H110" s="14" t="n"/>
      <c r="I110" s="4" t="n"/>
      <c r="J110" s="4" t="n"/>
      <c r="K110" s="15" t="n"/>
    </row>
    <row r="111">
      <c r="A111" s="14" t="n"/>
      <c r="B111" s="22">
        <f>IF(INDEX($A:$A,ROW())="","",IFERROR(INDEX('Content Plan'!$C:$C,MATCH(INDEX($A:$A,ROW()),'Content Plan'!$B:$B,0))&amp;"","Work ID not found in Content Plan"))</f>
        <v/>
      </c>
      <c r="C111" s="15" t="n"/>
      <c r="D111" s="4" t="n"/>
      <c r="E111" s="4" t="n"/>
      <c r="F111" s="14" t="n"/>
      <c r="G111" s="14" t="n"/>
      <c r="H111" s="14" t="n"/>
      <c r="I111" s="4" t="n"/>
      <c r="J111" s="4" t="n"/>
      <c r="K111" s="15" t="n"/>
    </row>
    <row r="112">
      <c r="A112" s="14" t="n"/>
      <c r="B112" s="22">
        <f>IF(INDEX($A:$A,ROW())="","",IFERROR(INDEX('Content Plan'!$C:$C,MATCH(INDEX($A:$A,ROW()),'Content Plan'!$B:$B,0))&amp;"","Work ID not found in Content Plan"))</f>
        <v/>
      </c>
      <c r="C112" s="15" t="n"/>
      <c r="D112" s="4" t="n"/>
      <c r="E112" s="4" t="n"/>
      <c r="F112" s="14" t="n"/>
      <c r="G112" s="14" t="n"/>
      <c r="H112" s="14" t="n"/>
      <c r="I112" s="4" t="n"/>
      <c r="J112" s="4" t="n"/>
      <c r="K112" s="15" t="n"/>
    </row>
    <row r="113">
      <c r="A113" s="14" t="n"/>
      <c r="B113" s="22">
        <f>IF(INDEX($A:$A,ROW())="","",IFERROR(INDEX('Content Plan'!$C:$C,MATCH(INDEX($A:$A,ROW()),'Content Plan'!$B:$B,0))&amp;"","Work ID not found in Content Plan"))</f>
        <v/>
      </c>
      <c r="C113" s="15" t="n"/>
      <c r="D113" s="4" t="n"/>
      <c r="E113" s="4" t="n"/>
      <c r="F113" s="14" t="n"/>
      <c r="G113" s="14" t="n"/>
      <c r="H113" s="14" t="n"/>
      <c r="I113" s="4" t="n"/>
      <c r="J113" s="4" t="n"/>
      <c r="K113" s="15" t="n"/>
    </row>
    <row r="114">
      <c r="A114" s="14" t="n"/>
      <c r="B114" s="22">
        <f>IF(INDEX($A:$A,ROW())="","",IFERROR(INDEX('Content Plan'!$C:$C,MATCH(INDEX($A:$A,ROW()),'Content Plan'!$B:$B,0))&amp;"","Work ID not found in Content Plan"))</f>
        <v/>
      </c>
      <c r="C114" s="15" t="n"/>
      <c r="D114" s="4" t="n"/>
      <c r="E114" s="4" t="n"/>
      <c r="F114" s="14" t="n"/>
      <c r="G114" s="14" t="n"/>
      <c r="H114" s="14" t="n"/>
      <c r="I114" s="4" t="n"/>
      <c r="J114" s="4" t="n"/>
      <c r="K114" s="15" t="n"/>
    </row>
    <row r="115">
      <c r="A115" s="14" t="n"/>
      <c r="B115" s="22">
        <f>IF(INDEX($A:$A,ROW())="","",IFERROR(INDEX('Content Plan'!$C:$C,MATCH(INDEX($A:$A,ROW()),'Content Plan'!$B:$B,0))&amp;"","Work ID not found in Content Plan"))</f>
        <v/>
      </c>
      <c r="C115" s="15" t="n"/>
      <c r="D115" s="4" t="n"/>
      <c r="E115" s="4" t="n"/>
      <c r="F115" s="14" t="n"/>
      <c r="G115" s="14" t="n"/>
      <c r="H115" s="14" t="n"/>
      <c r="I115" s="4" t="n"/>
      <c r="J115" s="4" t="n"/>
      <c r="K115" s="15" t="n"/>
    </row>
    <row r="116">
      <c r="A116" s="14" t="n"/>
      <c r="B116" s="22">
        <f>IF(INDEX($A:$A,ROW())="","",IFERROR(INDEX('Content Plan'!$C:$C,MATCH(INDEX($A:$A,ROW()),'Content Plan'!$B:$B,0))&amp;"","Work ID not found in Content Plan"))</f>
        <v/>
      </c>
      <c r="C116" s="15" t="n"/>
      <c r="D116" s="4" t="n"/>
      <c r="E116" s="4" t="n"/>
      <c r="F116" s="14" t="n"/>
      <c r="G116" s="14" t="n"/>
      <c r="H116" s="14" t="n"/>
      <c r="I116" s="4" t="n"/>
      <c r="J116" s="4" t="n"/>
      <c r="K116" s="15" t="n"/>
    </row>
    <row r="117">
      <c r="A117" s="14" t="n"/>
      <c r="B117" s="22">
        <f>IF(INDEX($A:$A,ROW())="","",IFERROR(INDEX('Content Plan'!$C:$C,MATCH(INDEX($A:$A,ROW()),'Content Plan'!$B:$B,0))&amp;"","Work ID not found in Content Plan"))</f>
        <v/>
      </c>
      <c r="C117" s="15" t="n"/>
      <c r="D117" s="4" t="n"/>
      <c r="E117" s="4" t="n"/>
      <c r="F117" s="14" t="n"/>
      <c r="G117" s="14" t="n"/>
      <c r="H117" s="14" t="n"/>
      <c r="I117" s="4" t="n"/>
      <c r="J117" s="4" t="n"/>
      <c r="K117" s="15" t="n"/>
    </row>
    <row r="118">
      <c r="A118" s="14" t="n"/>
      <c r="B118" s="22">
        <f>IF(INDEX($A:$A,ROW())="","",IFERROR(INDEX('Content Plan'!$C:$C,MATCH(INDEX($A:$A,ROW()),'Content Plan'!$B:$B,0))&amp;"","Work ID not found in Content Plan"))</f>
        <v/>
      </c>
      <c r="C118" s="15" t="n"/>
      <c r="D118" s="4" t="n"/>
      <c r="E118" s="4" t="n"/>
      <c r="F118" s="14" t="n"/>
      <c r="G118" s="14" t="n"/>
      <c r="H118" s="14" t="n"/>
      <c r="I118" s="4" t="n"/>
      <c r="J118" s="4" t="n"/>
      <c r="K118" s="15" t="n"/>
    </row>
    <row r="119">
      <c r="A119" s="14" t="n"/>
      <c r="B119" s="22">
        <f>IF(INDEX($A:$A,ROW())="","",IFERROR(INDEX('Content Plan'!$C:$C,MATCH(INDEX($A:$A,ROW()),'Content Plan'!$B:$B,0))&amp;"","Work ID not found in Content Plan"))</f>
        <v/>
      </c>
      <c r="C119" s="15" t="n"/>
      <c r="D119" s="4" t="n"/>
      <c r="E119" s="4" t="n"/>
      <c r="F119" s="14" t="n"/>
      <c r="G119" s="14" t="n"/>
      <c r="H119" s="14" t="n"/>
      <c r="I119" s="4" t="n"/>
      <c r="J119" s="4" t="n"/>
      <c r="K119" s="15" t="n"/>
    </row>
    <row r="120">
      <c r="A120" s="14" t="n"/>
      <c r="B120" s="22">
        <f>IF(INDEX($A:$A,ROW())="","",IFERROR(INDEX('Content Plan'!$C:$C,MATCH(INDEX($A:$A,ROW()),'Content Plan'!$B:$B,0))&amp;"","Work ID not found in Content Plan"))</f>
        <v/>
      </c>
      <c r="C120" s="15" t="n"/>
      <c r="D120" s="4" t="n"/>
      <c r="E120" s="4" t="n"/>
      <c r="F120" s="14" t="n"/>
      <c r="G120" s="14" t="n"/>
      <c r="H120" s="14" t="n"/>
      <c r="I120" s="4" t="n"/>
      <c r="J120" s="4" t="n"/>
      <c r="K120" s="15" t="n"/>
    </row>
    <row r="121">
      <c r="A121" s="14" t="n"/>
      <c r="B121" s="22">
        <f>IF(INDEX($A:$A,ROW())="","",IFERROR(INDEX('Content Plan'!$C:$C,MATCH(INDEX($A:$A,ROW()),'Content Plan'!$B:$B,0))&amp;"","Work ID not found in Content Plan"))</f>
        <v/>
      </c>
      <c r="C121" s="15" t="n"/>
      <c r="D121" s="4" t="n"/>
      <c r="E121" s="4" t="n"/>
      <c r="F121" s="14" t="n"/>
      <c r="G121" s="14" t="n"/>
      <c r="H121" s="14" t="n"/>
      <c r="I121" s="4" t="n"/>
      <c r="J121" s="4" t="n"/>
      <c r="K121" s="15" t="n"/>
    </row>
    <row r="122">
      <c r="A122" s="14" t="n"/>
      <c r="B122" s="22">
        <f>IF(INDEX($A:$A,ROW())="","",IFERROR(INDEX('Content Plan'!$C:$C,MATCH(INDEX($A:$A,ROW()),'Content Plan'!$B:$B,0))&amp;"","Work ID not found in Content Plan"))</f>
        <v/>
      </c>
      <c r="C122" s="15" t="n"/>
      <c r="D122" s="4" t="n"/>
      <c r="E122" s="4" t="n"/>
      <c r="F122" s="14" t="n"/>
      <c r="G122" s="14" t="n"/>
      <c r="H122" s="14" t="n"/>
      <c r="I122" s="4" t="n"/>
      <c r="J122" s="4" t="n"/>
      <c r="K122" s="15" t="n"/>
    </row>
    <row r="123">
      <c r="A123" s="14" t="n"/>
      <c r="B123" s="22">
        <f>IF(INDEX($A:$A,ROW())="","",IFERROR(INDEX('Content Plan'!$C:$C,MATCH(INDEX($A:$A,ROW()),'Content Plan'!$B:$B,0))&amp;"","Work ID not found in Content Plan"))</f>
        <v/>
      </c>
      <c r="C123" s="15" t="n"/>
      <c r="D123" s="4" t="n"/>
      <c r="E123" s="4" t="n"/>
      <c r="F123" s="14" t="n"/>
      <c r="G123" s="14" t="n"/>
      <c r="H123" s="14" t="n"/>
      <c r="I123" s="4" t="n"/>
      <c r="J123" s="4" t="n"/>
      <c r="K123" s="15" t="n"/>
    </row>
    <row r="124">
      <c r="A124" s="14" t="n"/>
      <c r="B124" s="22">
        <f>IF(INDEX($A:$A,ROW())="","",IFERROR(INDEX('Content Plan'!$C:$C,MATCH(INDEX($A:$A,ROW()),'Content Plan'!$B:$B,0))&amp;"","Work ID not found in Content Plan"))</f>
        <v/>
      </c>
      <c r="C124" s="15" t="n"/>
      <c r="D124" s="4" t="n"/>
      <c r="E124" s="4" t="n"/>
      <c r="F124" s="14" t="n"/>
      <c r="G124" s="14" t="n"/>
      <c r="H124" s="14" t="n"/>
      <c r="I124" s="4" t="n"/>
      <c r="J124" s="4" t="n"/>
      <c r="K124" s="15" t="n"/>
    </row>
    <row r="125">
      <c r="A125" s="14" t="n"/>
      <c r="B125" s="22">
        <f>IF(INDEX($A:$A,ROW())="","",IFERROR(INDEX('Content Plan'!$C:$C,MATCH(INDEX($A:$A,ROW()),'Content Plan'!$B:$B,0))&amp;"","Work ID not found in Content Plan"))</f>
        <v/>
      </c>
      <c r="C125" s="15" t="n"/>
      <c r="D125" s="4" t="n"/>
      <c r="E125" s="4" t="n"/>
      <c r="F125" s="14" t="n"/>
      <c r="G125" s="14" t="n"/>
      <c r="H125" s="14" t="n"/>
      <c r="I125" s="4" t="n"/>
      <c r="J125" s="4" t="n"/>
      <c r="K125" s="15" t="n"/>
    </row>
    <row r="126">
      <c r="A126" s="14" t="n"/>
      <c r="B126" s="22">
        <f>IF(INDEX($A:$A,ROW())="","",IFERROR(INDEX('Content Plan'!$C:$C,MATCH(INDEX($A:$A,ROW()),'Content Plan'!$B:$B,0))&amp;"","Work ID not found in Content Plan"))</f>
        <v/>
      </c>
      <c r="C126" s="15" t="n"/>
      <c r="D126" s="4" t="n"/>
      <c r="E126" s="4" t="n"/>
      <c r="F126" s="14" t="n"/>
      <c r="G126" s="14" t="n"/>
      <c r="H126" s="14" t="n"/>
      <c r="I126" s="4" t="n"/>
      <c r="J126" s="4" t="n"/>
      <c r="K126" s="15" t="n"/>
    </row>
    <row r="127">
      <c r="A127" s="14" t="n"/>
      <c r="B127" s="22">
        <f>IF(INDEX($A:$A,ROW())="","",IFERROR(INDEX('Content Plan'!$C:$C,MATCH(INDEX($A:$A,ROW()),'Content Plan'!$B:$B,0))&amp;"","Work ID not found in Content Plan"))</f>
        <v/>
      </c>
      <c r="C127" s="15" t="n"/>
      <c r="D127" s="4" t="n"/>
      <c r="E127" s="4" t="n"/>
      <c r="F127" s="14" t="n"/>
      <c r="G127" s="14" t="n"/>
      <c r="H127" s="14" t="n"/>
      <c r="I127" s="4" t="n"/>
      <c r="J127" s="4" t="n"/>
      <c r="K127" s="15" t="n"/>
    </row>
    <row r="128">
      <c r="A128" s="14" t="n"/>
      <c r="B128" s="22">
        <f>IF(INDEX($A:$A,ROW())="","",IFERROR(INDEX('Content Plan'!$C:$C,MATCH(INDEX($A:$A,ROW()),'Content Plan'!$B:$B,0))&amp;"","Work ID not found in Content Plan"))</f>
        <v/>
      </c>
      <c r="C128" s="15" t="n"/>
      <c r="D128" s="4" t="n"/>
      <c r="E128" s="4" t="n"/>
      <c r="F128" s="14" t="n"/>
      <c r="G128" s="14" t="n"/>
      <c r="H128" s="14" t="n"/>
      <c r="I128" s="4" t="n"/>
      <c r="J128" s="4" t="n"/>
      <c r="K128" s="15" t="n"/>
    </row>
    <row r="129">
      <c r="A129" s="14" t="n"/>
      <c r="B129" s="22">
        <f>IF(INDEX($A:$A,ROW())="","",IFERROR(INDEX('Content Plan'!$C:$C,MATCH(INDEX($A:$A,ROW()),'Content Plan'!$B:$B,0))&amp;"","Work ID not found in Content Plan"))</f>
        <v/>
      </c>
      <c r="C129" s="15" t="n"/>
      <c r="D129" s="4" t="n"/>
      <c r="E129" s="4" t="n"/>
      <c r="F129" s="14" t="n"/>
      <c r="G129" s="14" t="n"/>
      <c r="H129" s="14" t="n"/>
      <c r="I129" s="4" t="n"/>
      <c r="J129" s="4" t="n"/>
      <c r="K129" s="15" t="n"/>
    </row>
    <row r="130">
      <c r="A130" s="14" t="n"/>
      <c r="B130" s="22">
        <f>IF(INDEX($A:$A,ROW())="","",IFERROR(INDEX('Content Plan'!$C:$C,MATCH(INDEX($A:$A,ROW()),'Content Plan'!$B:$B,0))&amp;"","Work ID not found in Content Plan"))</f>
        <v/>
      </c>
      <c r="C130" s="15" t="n"/>
      <c r="D130" s="4" t="n"/>
      <c r="E130" s="4" t="n"/>
      <c r="F130" s="14" t="n"/>
      <c r="G130" s="14" t="n"/>
      <c r="H130" s="14" t="n"/>
      <c r="I130" s="4" t="n"/>
      <c r="J130" s="4" t="n"/>
      <c r="K130" s="15" t="n"/>
    </row>
    <row r="131">
      <c r="A131" s="14" t="n"/>
      <c r="B131" s="22">
        <f>IF(INDEX($A:$A,ROW())="","",IFERROR(INDEX('Content Plan'!$C:$C,MATCH(INDEX($A:$A,ROW()),'Content Plan'!$B:$B,0))&amp;"","Work ID not found in Content Plan"))</f>
        <v/>
      </c>
      <c r="C131" s="15" t="n"/>
      <c r="D131" s="4" t="n"/>
      <c r="E131" s="4" t="n"/>
      <c r="F131" s="14" t="n"/>
      <c r="G131" s="14" t="n"/>
      <c r="H131" s="14" t="n"/>
      <c r="I131" s="4" t="n"/>
      <c r="J131" s="4" t="n"/>
      <c r="K131" s="15" t="n"/>
    </row>
    <row r="132">
      <c r="A132" s="14" t="n"/>
      <c r="B132" s="22">
        <f>IF(INDEX($A:$A,ROW())="","",IFERROR(INDEX('Content Plan'!$C:$C,MATCH(INDEX($A:$A,ROW()),'Content Plan'!$B:$B,0))&amp;"","Work ID not found in Content Plan"))</f>
        <v/>
      </c>
      <c r="C132" s="15" t="n"/>
      <c r="D132" s="4" t="n"/>
      <c r="E132" s="4" t="n"/>
      <c r="F132" s="14" t="n"/>
      <c r="G132" s="14" t="n"/>
      <c r="H132" s="14" t="n"/>
      <c r="I132" s="4" t="n"/>
      <c r="J132" s="4" t="n"/>
      <c r="K132" s="15" t="n"/>
    </row>
    <row r="133">
      <c r="A133" s="14" t="n"/>
      <c r="B133" s="22">
        <f>IF(INDEX($A:$A,ROW())="","",IFERROR(INDEX('Content Plan'!$C:$C,MATCH(INDEX($A:$A,ROW()),'Content Plan'!$B:$B,0))&amp;"","Work ID not found in Content Plan"))</f>
        <v/>
      </c>
      <c r="C133" s="15" t="n"/>
      <c r="D133" s="4" t="n"/>
      <c r="E133" s="4" t="n"/>
      <c r="F133" s="14" t="n"/>
      <c r="G133" s="14" t="n"/>
      <c r="H133" s="14" t="n"/>
      <c r="I133" s="4" t="n"/>
      <c r="J133" s="4" t="n"/>
      <c r="K133" s="15" t="n"/>
    </row>
    <row r="134">
      <c r="A134" s="14" t="n"/>
      <c r="B134" s="22">
        <f>IF(INDEX($A:$A,ROW())="","",IFERROR(INDEX('Content Plan'!$C:$C,MATCH(INDEX($A:$A,ROW()),'Content Plan'!$B:$B,0))&amp;"","Work ID not found in Content Plan"))</f>
        <v/>
      </c>
      <c r="C134" s="15" t="n"/>
      <c r="D134" s="4" t="n"/>
      <c r="E134" s="4" t="n"/>
      <c r="F134" s="14" t="n"/>
      <c r="G134" s="14" t="n"/>
      <c r="H134" s="14" t="n"/>
      <c r="I134" s="4" t="n"/>
      <c r="J134" s="4" t="n"/>
      <c r="K134" s="15" t="n"/>
    </row>
    <row r="135">
      <c r="A135" s="14" t="n"/>
      <c r="B135" s="22">
        <f>IF(INDEX($A:$A,ROW())="","",IFERROR(INDEX('Content Plan'!$C:$C,MATCH(INDEX($A:$A,ROW()),'Content Plan'!$B:$B,0))&amp;"","Work ID not found in Content Plan"))</f>
        <v/>
      </c>
      <c r="C135" s="15" t="n"/>
      <c r="D135" s="4" t="n"/>
      <c r="E135" s="4" t="n"/>
      <c r="F135" s="14" t="n"/>
      <c r="G135" s="14" t="n"/>
      <c r="H135" s="14" t="n"/>
      <c r="I135" s="4" t="n"/>
      <c r="J135" s="4" t="n"/>
      <c r="K135" s="15" t="n"/>
    </row>
    <row r="136">
      <c r="A136" s="14" t="n"/>
      <c r="B136" s="22">
        <f>IF(INDEX($A:$A,ROW())="","",IFERROR(INDEX('Content Plan'!$C:$C,MATCH(INDEX($A:$A,ROW()),'Content Plan'!$B:$B,0))&amp;"","Work ID not found in Content Plan"))</f>
        <v/>
      </c>
      <c r="C136" s="15" t="n"/>
      <c r="D136" s="4" t="n"/>
      <c r="E136" s="4" t="n"/>
      <c r="F136" s="14" t="n"/>
      <c r="G136" s="14" t="n"/>
      <c r="H136" s="14" t="n"/>
      <c r="I136" s="4" t="n"/>
      <c r="J136" s="4" t="n"/>
      <c r="K136" s="15" t="n"/>
    </row>
    <row r="137">
      <c r="A137" s="14" t="n"/>
      <c r="B137" s="22">
        <f>IF(INDEX($A:$A,ROW())="","",IFERROR(INDEX('Content Plan'!$C:$C,MATCH(INDEX($A:$A,ROW()),'Content Plan'!$B:$B,0))&amp;"","Work ID not found in Content Plan"))</f>
        <v/>
      </c>
      <c r="C137" s="15" t="n"/>
      <c r="D137" s="4" t="n"/>
      <c r="E137" s="4" t="n"/>
      <c r="F137" s="14" t="n"/>
      <c r="G137" s="14" t="n"/>
      <c r="H137" s="14" t="n"/>
      <c r="I137" s="4" t="n"/>
      <c r="J137" s="4" t="n"/>
      <c r="K137" s="15" t="n"/>
    </row>
    <row r="138">
      <c r="A138" s="14" t="n"/>
      <c r="B138" s="22">
        <f>IF(INDEX($A:$A,ROW())="","",IFERROR(INDEX('Content Plan'!$C:$C,MATCH(INDEX($A:$A,ROW()),'Content Plan'!$B:$B,0))&amp;"","Work ID not found in Content Plan"))</f>
        <v/>
      </c>
      <c r="C138" s="15" t="n"/>
      <c r="D138" s="4" t="n"/>
      <c r="E138" s="4" t="n"/>
      <c r="F138" s="14" t="n"/>
      <c r="G138" s="14" t="n"/>
      <c r="H138" s="14" t="n"/>
      <c r="I138" s="4" t="n"/>
      <c r="J138" s="4" t="n"/>
      <c r="K138" s="15" t="n"/>
    </row>
    <row r="139">
      <c r="A139" s="14" t="n"/>
      <c r="B139" s="22">
        <f>IF(INDEX($A:$A,ROW())="","",IFERROR(INDEX('Content Plan'!$C:$C,MATCH(INDEX($A:$A,ROW()),'Content Plan'!$B:$B,0))&amp;"","Work ID not found in Content Plan"))</f>
        <v/>
      </c>
      <c r="C139" s="15" t="n"/>
      <c r="D139" s="4" t="n"/>
      <c r="E139" s="4" t="n"/>
      <c r="F139" s="14" t="n"/>
      <c r="G139" s="14" t="n"/>
      <c r="H139" s="14" t="n"/>
      <c r="I139" s="4" t="n"/>
      <c r="J139" s="4" t="n"/>
      <c r="K139" s="15" t="n"/>
    </row>
    <row r="140">
      <c r="A140" s="14" t="n"/>
      <c r="B140" s="22">
        <f>IF(INDEX($A:$A,ROW())="","",IFERROR(INDEX('Content Plan'!$C:$C,MATCH(INDEX($A:$A,ROW()),'Content Plan'!$B:$B,0))&amp;"","Work ID not found in Content Plan"))</f>
        <v/>
      </c>
      <c r="C140" s="15" t="n"/>
      <c r="D140" s="4" t="n"/>
      <c r="E140" s="4" t="n"/>
      <c r="F140" s="14" t="n"/>
      <c r="G140" s="14" t="n"/>
      <c r="H140" s="14" t="n"/>
      <c r="I140" s="4" t="n"/>
      <c r="J140" s="4" t="n"/>
      <c r="K140" s="15" t="n"/>
    </row>
    <row r="141">
      <c r="A141" s="14" t="n"/>
      <c r="B141" s="22">
        <f>IF(INDEX($A:$A,ROW())="","",IFERROR(INDEX('Content Plan'!$C:$C,MATCH(INDEX($A:$A,ROW()),'Content Plan'!$B:$B,0))&amp;"","Work ID not found in Content Plan"))</f>
        <v/>
      </c>
      <c r="C141" s="15" t="n"/>
      <c r="D141" s="4" t="n"/>
      <c r="E141" s="4" t="n"/>
      <c r="F141" s="14" t="n"/>
      <c r="G141" s="14" t="n"/>
      <c r="H141" s="14" t="n"/>
      <c r="I141" s="4" t="n"/>
      <c r="J141" s="4" t="n"/>
      <c r="K141" s="15" t="n"/>
    </row>
    <row r="142">
      <c r="A142" s="14" t="n"/>
      <c r="B142" s="22">
        <f>IF(INDEX($A:$A,ROW())="","",IFERROR(INDEX('Content Plan'!$C:$C,MATCH(INDEX($A:$A,ROW()),'Content Plan'!$B:$B,0))&amp;"","Work ID not found in Content Plan"))</f>
        <v/>
      </c>
      <c r="C142" s="15" t="n"/>
      <c r="D142" s="4" t="n"/>
      <c r="E142" s="4" t="n"/>
      <c r="F142" s="14" t="n"/>
      <c r="G142" s="14" t="n"/>
      <c r="H142" s="14" t="n"/>
      <c r="I142" s="4" t="n"/>
      <c r="J142" s="4" t="n"/>
      <c r="K142" s="15" t="n"/>
    </row>
    <row r="143">
      <c r="A143" s="14" t="n"/>
      <c r="B143" s="22">
        <f>IF(INDEX($A:$A,ROW())="","",IFERROR(INDEX('Content Plan'!$C:$C,MATCH(INDEX($A:$A,ROW()),'Content Plan'!$B:$B,0))&amp;"","Work ID not found in Content Plan"))</f>
        <v/>
      </c>
      <c r="C143" s="15" t="n"/>
      <c r="D143" s="4" t="n"/>
      <c r="E143" s="4" t="n"/>
      <c r="F143" s="14" t="n"/>
      <c r="G143" s="14" t="n"/>
      <c r="H143" s="14" t="n"/>
      <c r="I143" s="4" t="n"/>
      <c r="J143" s="4" t="n"/>
      <c r="K143" s="15" t="n"/>
    </row>
    <row r="144">
      <c r="A144" s="14" t="n"/>
      <c r="B144" s="22">
        <f>IF(INDEX($A:$A,ROW())="","",IFERROR(INDEX('Content Plan'!$C:$C,MATCH(INDEX($A:$A,ROW()),'Content Plan'!$B:$B,0))&amp;"","Work ID not found in Content Plan"))</f>
        <v/>
      </c>
      <c r="C144" s="15" t="n"/>
      <c r="D144" s="4" t="n"/>
      <c r="E144" s="4" t="n"/>
      <c r="F144" s="14" t="n"/>
      <c r="G144" s="14" t="n"/>
      <c r="H144" s="14" t="n"/>
      <c r="I144" s="4" t="n"/>
      <c r="J144" s="4" t="n"/>
      <c r="K144" s="15" t="n"/>
    </row>
    <row r="145">
      <c r="A145" s="14" t="n"/>
      <c r="B145" s="22">
        <f>IF(INDEX($A:$A,ROW())="","",IFERROR(INDEX('Content Plan'!$C:$C,MATCH(INDEX($A:$A,ROW()),'Content Plan'!$B:$B,0))&amp;"","Work ID not found in Content Plan"))</f>
        <v/>
      </c>
      <c r="C145" s="15" t="n"/>
      <c r="D145" s="4" t="n"/>
      <c r="E145" s="4" t="n"/>
      <c r="F145" s="14" t="n"/>
      <c r="G145" s="14" t="n"/>
      <c r="H145" s="14" t="n"/>
      <c r="I145" s="4" t="n"/>
      <c r="J145" s="4" t="n"/>
      <c r="K145" s="15" t="n"/>
    </row>
    <row r="146">
      <c r="A146" s="14" t="n"/>
      <c r="B146" s="22">
        <f>IF(INDEX($A:$A,ROW())="","",IFERROR(INDEX('Content Plan'!$C:$C,MATCH(INDEX($A:$A,ROW()),'Content Plan'!$B:$B,0))&amp;"","Work ID not found in Content Plan"))</f>
        <v/>
      </c>
      <c r="C146" s="15" t="n"/>
      <c r="D146" s="4" t="n"/>
      <c r="E146" s="4" t="n"/>
      <c r="F146" s="14" t="n"/>
      <c r="G146" s="14" t="n"/>
      <c r="H146" s="14" t="n"/>
      <c r="I146" s="4" t="n"/>
      <c r="J146" s="4" t="n"/>
      <c r="K146" s="15" t="n"/>
    </row>
    <row r="147">
      <c r="A147" s="14" t="n"/>
      <c r="B147" s="22">
        <f>IF(INDEX($A:$A,ROW())="","",IFERROR(INDEX('Content Plan'!$C:$C,MATCH(INDEX($A:$A,ROW()),'Content Plan'!$B:$B,0))&amp;"","Work ID not found in Content Plan"))</f>
        <v/>
      </c>
      <c r="C147" s="15" t="n"/>
      <c r="D147" s="4" t="n"/>
      <c r="E147" s="4" t="n"/>
      <c r="F147" s="14" t="n"/>
      <c r="G147" s="14" t="n"/>
      <c r="H147" s="14" t="n"/>
      <c r="I147" s="4" t="n"/>
      <c r="J147" s="4" t="n"/>
      <c r="K147" s="15" t="n"/>
    </row>
    <row r="148">
      <c r="A148" s="14" t="n"/>
      <c r="B148" s="22">
        <f>IF(INDEX($A:$A,ROW())="","",IFERROR(INDEX('Content Plan'!$C:$C,MATCH(INDEX($A:$A,ROW()),'Content Plan'!$B:$B,0))&amp;"","Work ID not found in Content Plan"))</f>
        <v/>
      </c>
      <c r="C148" s="15" t="n"/>
      <c r="D148" s="4" t="n"/>
      <c r="E148" s="4" t="n"/>
      <c r="F148" s="14" t="n"/>
      <c r="G148" s="14" t="n"/>
      <c r="H148" s="14" t="n"/>
      <c r="I148" s="4" t="n"/>
      <c r="J148" s="4" t="n"/>
      <c r="K148" s="15" t="n"/>
    </row>
    <row r="149">
      <c r="A149" s="14" t="n"/>
      <c r="B149" s="22">
        <f>IF(INDEX($A:$A,ROW())="","",IFERROR(INDEX('Content Plan'!$C:$C,MATCH(INDEX($A:$A,ROW()),'Content Plan'!$B:$B,0))&amp;"","Work ID not found in Content Plan"))</f>
        <v/>
      </c>
      <c r="C149" s="15" t="n"/>
      <c r="D149" s="4" t="n"/>
      <c r="E149" s="4" t="n"/>
      <c r="F149" s="14" t="n"/>
      <c r="G149" s="14" t="n"/>
      <c r="H149" s="14" t="n"/>
      <c r="I149" s="4" t="n"/>
      <c r="J149" s="4" t="n"/>
      <c r="K149" s="15" t="n"/>
    </row>
    <row r="150">
      <c r="A150" s="14" t="n"/>
      <c r="B150" s="22">
        <f>IF(INDEX($A:$A,ROW())="","",IFERROR(INDEX('Content Plan'!$C:$C,MATCH(INDEX($A:$A,ROW()),'Content Plan'!$B:$B,0))&amp;"","Work ID not found in Content Plan"))</f>
        <v/>
      </c>
      <c r="C150" s="15" t="n"/>
      <c r="D150" s="4" t="n"/>
      <c r="E150" s="4" t="n"/>
      <c r="F150" s="14" t="n"/>
      <c r="G150" s="14" t="n"/>
      <c r="H150" s="14" t="n"/>
      <c r="I150" s="4" t="n"/>
      <c r="J150" s="4" t="n"/>
      <c r="K150" s="15" t="n"/>
    </row>
    <row r="151">
      <c r="A151" s="14" t="n"/>
      <c r="B151" s="22">
        <f>IF(INDEX($A:$A,ROW())="","",IFERROR(INDEX('Content Plan'!$C:$C,MATCH(INDEX($A:$A,ROW()),'Content Plan'!$B:$B,0))&amp;"","Work ID not found in Content Plan"))</f>
        <v/>
      </c>
      <c r="C151" s="15" t="n"/>
      <c r="D151" s="4" t="n"/>
      <c r="E151" s="4" t="n"/>
      <c r="F151" s="14" t="n"/>
      <c r="G151" s="14" t="n"/>
      <c r="H151" s="14" t="n"/>
      <c r="I151" s="4" t="n"/>
      <c r="J151" s="4" t="n"/>
      <c r="K151" s="15" t="n"/>
    </row>
    <row r="152">
      <c r="A152" s="14" t="n"/>
      <c r="B152" s="22">
        <f>IF(INDEX($A:$A,ROW())="","",IFERROR(INDEX('Content Plan'!$C:$C,MATCH(INDEX($A:$A,ROW()),'Content Plan'!$B:$B,0))&amp;"","Work ID not found in Content Plan"))</f>
        <v/>
      </c>
      <c r="C152" s="15" t="n"/>
      <c r="D152" s="4" t="n"/>
      <c r="E152" s="4" t="n"/>
      <c r="F152" s="14" t="n"/>
      <c r="G152" s="14" t="n"/>
      <c r="H152" s="14" t="n"/>
      <c r="I152" s="4" t="n"/>
      <c r="J152" s="4" t="n"/>
      <c r="K152" s="15" t="n"/>
    </row>
    <row r="153">
      <c r="A153" s="14" t="n"/>
      <c r="B153" s="22">
        <f>IF(INDEX($A:$A,ROW())="","",IFERROR(INDEX('Content Plan'!$C:$C,MATCH(INDEX($A:$A,ROW()),'Content Plan'!$B:$B,0))&amp;"","Work ID not found in Content Plan"))</f>
        <v/>
      </c>
      <c r="C153" s="15" t="n"/>
      <c r="D153" s="4" t="n"/>
      <c r="E153" s="4" t="n"/>
      <c r="F153" s="14" t="n"/>
      <c r="G153" s="14" t="n"/>
      <c r="H153" s="14" t="n"/>
      <c r="I153" s="4" t="n"/>
      <c r="J153" s="4" t="n"/>
      <c r="K153" s="15" t="n"/>
    </row>
    <row r="154">
      <c r="A154" s="14" t="n"/>
      <c r="B154" s="22">
        <f>IF(INDEX($A:$A,ROW())="","",IFERROR(INDEX('Content Plan'!$C:$C,MATCH(INDEX($A:$A,ROW()),'Content Plan'!$B:$B,0))&amp;"","Work ID not found in Content Plan"))</f>
        <v/>
      </c>
      <c r="C154" s="15" t="n"/>
      <c r="D154" s="4" t="n"/>
      <c r="E154" s="4" t="n"/>
      <c r="F154" s="14" t="n"/>
      <c r="G154" s="14" t="n"/>
      <c r="H154" s="14" t="n"/>
      <c r="I154" s="4" t="n"/>
      <c r="J154" s="4" t="n"/>
      <c r="K154" s="15" t="n"/>
    </row>
    <row r="155">
      <c r="A155" s="14" t="n"/>
      <c r="B155" s="22">
        <f>IF(INDEX($A:$A,ROW())="","",IFERROR(INDEX('Content Plan'!$C:$C,MATCH(INDEX($A:$A,ROW()),'Content Plan'!$B:$B,0))&amp;"","Work ID not found in Content Plan"))</f>
        <v/>
      </c>
      <c r="C155" s="15" t="n"/>
      <c r="D155" s="4" t="n"/>
      <c r="E155" s="4" t="n"/>
      <c r="F155" s="14" t="n"/>
      <c r="G155" s="14" t="n"/>
      <c r="H155" s="14" t="n"/>
      <c r="I155" s="4" t="n"/>
      <c r="J155" s="4" t="n"/>
      <c r="K155" s="15" t="n"/>
    </row>
    <row r="156">
      <c r="A156" s="14" t="n"/>
      <c r="B156" s="22">
        <f>IF(INDEX($A:$A,ROW())="","",IFERROR(INDEX('Content Plan'!$C:$C,MATCH(INDEX($A:$A,ROW()),'Content Plan'!$B:$B,0))&amp;"","Work ID not found in Content Plan"))</f>
        <v/>
      </c>
      <c r="C156" s="15" t="n"/>
      <c r="D156" s="4" t="n"/>
      <c r="E156" s="4" t="n"/>
      <c r="F156" s="14" t="n"/>
      <c r="G156" s="14" t="n"/>
      <c r="H156" s="14" t="n"/>
      <c r="I156" s="4" t="n"/>
      <c r="J156" s="4" t="n"/>
      <c r="K156" s="15" t="n"/>
    </row>
    <row r="157">
      <c r="A157" s="14" t="n"/>
      <c r="B157" s="22">
        <f>IF(INDEX($A:$A,ROW())="","",IFERROR(INDEX('Content Plan'!$C:$C,MATCH(INDEX($A:$A,ROW()),'Content Plan'!$B:$B,0))&amp;"","Work ID not found in Content Plan"))</f>
        <v/>
      </c>
      <c r="C157" s="15" t="n"/>
      <c r="D157" s="4" t="n"/>
      <c r="E157" s="4" t="n"/>
      <c r="F157" s="14" t="n"/>
      <c r="G157" s="14" t="n"/>
      <c r="H157" s="14" t="n"/>
      <c r="I157" s="4" t="n"/>
      <c r="J157" s="4" t="n"/>
      <c r="K157" s="15" t="n"/>
    </row>
    <row r="158">
      <c r="A158" s="14" t="n"/>
      <c r="B158" s="22">
        <f>IF(INDEX($A:$A,ROW())="","",IFERROR(INDEX('Content Plan'!$C:$C,MATCH(INDEX($A:$A,ROW()),'Content Plan'!$B:$B,0))&amp;"","Work ID not found in Content Plan"))</f>
        <v/>
      </c>
      <c r="C158" s="15" t="n"/>
      <c r="D158" s="4" t="n"/>
      <c r="E158" s="4" t="n"/>
      <c r="F158" s="14" t="n"/>
      <c r="G158" s="14" t="n"/>
      <c r="H158" s="14" t="n"/>
      <c r="I158" s="4" t="n"/>
      <c r="J158" s="4" t="n"/>
      <c r="K158" s="15" t="n"/>
    </row>
    <row r="159">
      <c r="A159" s="14" t="n"/>
      <c r="B159" s="22">
        <f>IF(INDEX($A:$A,ROW())="","",IFERROR(INDEX('Content Plan'!$C:$C,MATCH(INDEX($A:$A,ROW()),'Content Plan'!$B:$B,0))&amp;"","Work ID not found in Content Plan"))</f>
        <v/>
      </c>
      <c r="C159" s="15" t="n"/>
      <c r="D159" s="4" t="n"/>
      <c r="E159" s="4" t="n"/>
      <c r="F159" s="14" t="n"/>
      <c r="G159" s="14" t="n"/>
      <c r="H159" s="14" t="n"/>
      <c r="I159" s="4" t="n"/>
      <c r="J159" s="4" t="n"/>
      <c r="K159" s="15" t="n"/>
    </row>
    <row r="160">
      <c r="A160" s="14" t="n"/>
      <c r="B160" s="22">
        <f>IF(INDEX($A:$A,ROW())="","",IFERROR(INDEX('Content Plan'!$C:$C,MATCH(INDEX($A:$A,ROW()),'Content Plan'!$B:$B,0))&amp;"","Work ID not found in Content Plan"))</f>
        <v/>
      </c>
      <c r="C160" s="15" t="n"/>
      <c r="D160" s="4" t="n"/>
      <c r="E160" s="4" t="n"/>
      <c r="F160" s="14" t="n"/>
      <c r="G160" s="14" t="n"/>
      <c r="H160" s="14" t="n"/>
      <c r="I160" s="4" t="n"/>
      <c r="J160" s="4" t="n"/>
      <c r="K160" s="15" t="n"/>
    </row>
    <row r="161">
      <c r="A161" s="14" t="n"/>
      <c r="B161" s="22">
        <f>IF(INDEX($A:$A,ROW())="","",IFERROR(INDEX('Content Plan'!$C:$C,MATCH(INDEX($A:$A,ROW()),'Content Plan'!$B:$B,0))&amp;"","Work ID not found in Content Plan"))</f>
        <v/>
      </c>
      <c r="C161" s="15" t="n"/>
      <c r="D161" s="4" t="n"/>
      <c r="E161" s="4" t="n"/>
      <c r="F161" s="14" t="n"/>
      <c r="G161" s="14" t="n"/>
      <c r="H161" s="14" t="n"/>
      <c r="I161" s="4" t="n"/>
      <c r="J161" s="4" t="n"/>
      <c r="K161" s="15" t="n"/>
    </row>
    <row r="162">
      <c r="A162" s="14" t="n"/>
      <c r="B162" s="22">
        <f>IF(INDEX($A:$A,ROW())="","",IFERROR(INDEX('Content Plan'!$C:$C,MATCH(INDEX($A:$A,ROW()),'Content Plan'!$B:$B,0))&amp;"","Work ID not found in Content Plan"))</f>
        <v/>
      </c>
      <c r="C162" s="15" t="n"/>
      <c r="D162" s="4" t="n"/>
      <c r="E162" s="4" t="n"/>
      <c r="F162" s="14" t="n"/>
      <c r="G162" s="14" t="n"/>
      <c r="H162" s="14" t="n"/>
      <c r="I162" s="4" t="n"/>
      <c r="J162" s="4" t="n"/>
      <c r="K162" s="15" t="n"/>
    </row>
    <row r="163">
      <c r="A163" s="14" t="n"/>
      <c r="B163" s="22">
        <f>IF(INDEX($A:$A,ROW())="","",IFERROR(INDEX('Content Plan'!$C:$C,MATCH(INDEX($A:$A,ROW()),'Content Plan'!$B:$B,0))&amp;"","Work ID not found in Content Plan"))</f>
        <v/>
      </c>
      <c r="C163" s="15" t="n"/>
      <c r="D163" s="4" t="n"/>
      <c r="E163" s="4" t="n"/>
      <c r="F163" s="14" t="n"/>
      <c r="G163" s="14" t="n"/>
      <c r="H163" s="14" t="n"/>
      <c r="I163" s="4" t="n"/>
      <c r="J163" s="4" t="n"/>
      <c r="K163" s="15" t="n"/>
    </row>
    <row r="164">
      <c r="A164" s="14" t="n"/>
      <c r="B164" s="22">
        <f>IF(INDEX($A:$A,ROW())="","",IFERROR(INDEX('Content Plan'!$C:$C,MATCH(INDEX($A:$A,ROW()),'Content Plan'!$B:$B,0))&amp;"","Work ID not found in Content Plan"))</f>
        <v/>
      </c>
      <c r="C164" s="15" t="n"/>
      <c r="D164" s="4" t="n"/>
      <c r="E164" s="4" t="n"/>
      <c r="F164" s="14" t="n"/>
      <c r="G164" s="14" t="n"/>
      <c r="H164" s="14" t="n"/>
      <c r="I164" s="4" t="n"/>
      <c r="J164" s="4" t="n"/>
      <c r="K164" s="15" t="n"/>
    </row>
    <row r="165">
      <c r="A165" s="14" t="n"/>
      <c r="B165" s="22">
        <f>IF(INDEX($A:$A,ROW())="","",IFERROR(INDEX('Content Plan'!$C:$C,MATCH(INDEX($A:$A,ROW()),'Content Plan'!$B:$B,0))&amp;"","Work ID not found in Content Plan"))</f>
        <v/>
      </c>
      <c r="C165" s="15" t="n"/>
      <c r="D165" s="4" t="n"/>
      <c r="E165" s="4" t="n"/>
      <c r="F165" s="14" t="n"/>
      <c r="G165" s="14" t="n"/>
      <c r="H165" s="14" t="n"/>
      <c r="I165" s="4" t="n"/>
      <c r="J165" s="4" t="n"/>
      <c r="K165" s="15" t="n"/>
    </row>
    <row r="166">
      <c r="A166" s="14" t="n"/>
      <c r="B166" s="22">
        <f>IF(INDEX($A:$A,ROW())="","",IFERROR(INDEX('Content Plan'!$C:$C,MATCH(INDEX($A:$A,ROW()),'Content Plan'!$B:$B,0))&amp;"","Work ID not found in Content Plan"))</f>
        <v/>
      </c>
      <c r="C166" s="15" t="n"/>
      <c r="D166" s="4" t="n"/>
      <c r="E166" s="4" t="n"/>
      <c r="F166" s="14" t="n"/>
      <c r="G166" s="14" t="n"/>
      <c r="H166" s="14" t="n"/>
      <c r="I166" s="4" t="n"/>
      <c r="J166" s="4" t="n"/>
      <c r="K166" s="15" t="n"/>
    </row>
    <row r="167">
      <c r="A167" s="14" t="n"/>
      <c r="B167" s="22">
        <f>IF(INDEX($A:$A,ROW())="","",IFERROR(INDEX('Content Plan'!$C:$C,MATCH(INDEX($A:$A,ROW()),'Content Plan'!$B:$B,0))&amp;"","Work ID not found in Content Plan"))</f>
        <v/>
      </c>
      <c r="C167" s="15" t="n"/>
      <c r="D167" s="4" t="n"/>
      <c r="E167" s="4" t="n"/>
      <c r="F167" s="14" t="n"/>
      <c r="G167" s="14" t="n"/>
      <c r="H167" s="14" t="n"/>
      <c r="I167" s="4" t="n"/>
      <c r="J167" s="4" t="n"/>
      <c r="K167" s="15" t="n"/>
    </row>
    <row r="168">
      <c r="A168" s="14" t="n"/>
      <c r="B168" s="22">
        <f>IF(INDEX($A:$A,ROW())="","",IFERROR(INDEX('Content Plan'!$C:$C,MATCH(INDEX($A:$A,ROW()),'Content Plan'!$B:$B,0))&amp;"","Work ID not found in Content Plan"))</f>
        <v/>
      </c>
      <c r="C168" s="15" t="n"/>
      <c r="D168" s="4" t="n"/>
      <c r="E168" s="4" t="n"/>
      <c r="F168" s="14" t="n"/>
      <c r="G168" s="14" t="n"/>
      <c r="H168" s="14" t="n"/>
      <c r="I168" s="4" t="n"/>
      <c r="J168" s="4" t="n"/>
      <c r="K168" s="15" t="n"/>
    </row>
    <row r="169">
      <c r="A169" s="14" t="n"/>
      <c r="B169" s="22">
        <f>IF(INDEX($A:$A,ROW())="","",IFERROR(INDEX('Content Plan'!$C:$C,MATCH(INDEX($A:$A,ROW()),'Content Plan'!$B:$B,0))&amp;"","Work ID not found in Content Plan"))</f>
        <v/>
      </c>
      <c r="C169" s="15" t="n"/>
      <c r="D169" s="4" t="n"/>
      <c r="E169" s="4" t="n"/>
      <c r="F169" s="14" t="n"/>
      <c r="G169" s="14" t="n"/>
      <c r="H169" s="14" t="n"/>
      <c r="I169" s="4" t="n"/>
      <c r="J169" s="4" t="n"/>
      <c r="K169" s="15" t="n"/>
    </row>
    <row r="170">
      <c r="A170" s="14" t="n"/>
      <c r="B170" s="22">
        <f>IF(INDEX($A:$A,ROW())="","",IFERROR(INDEX('Content Plan'!$C:$C,MATCH(INDEX($A:$A,ROW()),'Content Plan'!$B:$B,0))&amp;"","Work ID not found in Content Plan"))</f>
        <v/>
      </c>
      <c r="C170" s="15" t="n"/>
      <c r="D170" s="4" t="n"/>
      <c r="E170" s="4" t="n"/>
      <c r="F170" s="14" t="n"/>
      <c r="G170" s="14" t="n"/>
      <c r="H170" s="14" t="n"/>
      <c r="I170" s="4" t="n"/>
      <c r="J170" s="4" t="n"/>
      <c r="K170" s="15" t="n"/>
    </row>
    <row r="171">
      <c r="A171" s="14" t="n"/>
      <c r="B171" s="22">
        <f>IF(INDEX($A:$A,ROW())="","",IFERROR(INDEX('Content Plan'!$C:$C,MATCH(INDEX($A:$A,ROW()),'Content Plan'!$B:$B,0))&amp;"","Work ID not found in Content Plan"))</f>
        <v/>
      </c>
      <c r="C171" s="15" t="n"/>
      <c r="D171" s="4" t="n"/>
      <c r="E171" s="4" t="n"/>
      <c r="F171" s="14" t="n"/>
      <c r="G171" s="14" t="n"/>
      <c r="H171" s="14" t="n"/>
      <c r="I171" s="4" t="n"/>
      <c r="J171" s="4" t="n"/>
      <c r="K171" s="15" t="n"/>
    </row>
    <row r="172">
      <c r="A172" s="14" t="n"/>
      <c r="B172" s="22">
        <f>IF(INDEX($A:$A,ROW())="","",IFERROR(INDEX('Content Plan'!$C:$C,MATCH(INDEX($A:$A,ROW()),'Content Plan'!$B:$B,0))&amp;"","Work ID not found in Content Plan"))</f>
        <v/>
      </c>
      <c r="C172" s="15" t="n"/>
      <c r="D172" s="4" t="n"/>
      <c r="E172" s="4" t="n"/>
      <c r="F172" s="14" t="n"/>
      <c r="G172" s="14" t="n"/>
      <c r="H172" s="14" t="n"/>
      <c r="I172" s="4" t="n"/>
      <c r="J172" s="4" t="n"/>
      <c r="K172" s="15" t="n"/>
    </row>
    <row r="173">
      <c r="A173" s="14" t="n"/>
      <c r="B173" s="22">
        <f>IF(INDEX($A:$A,ROW())="","",IFERROR(INDEX('Content Plan'!$C:$C,MATCH(INDEX($A:$A,ROW()),'Content Plan'!$B:$B,0))&amp;"","Work ID not found in Content Plan"))</f>
        <v/>
      </c>
      <c r="C173" s="15" t="n"/>
      <c r="D173" s="4" t="n"/>
      <c r="E173" s="4" t="n"/>
      <c r="F173" s="14" t="n"/>
      <c r="G173" s="14" t="n"/>
      <c r="H173" s="14" t="n"/>
      <c r="I173" s="4" t="n"/>
      <c r="J173" s="4" t="n"/>
      <c r="K173" s="15" t="n"/>
    </row>
    <row r="174">
      <c r="A174" s="14" t="n"/>
      <c r="B174" s="22">
        <f>IF(INDEX($A:$A,ROW())="","",IFERROR(INDEX('Content Plan'!$C:$C,MATCH(INDEX($A:$A,ROW()),'Content Plan'!$B:$B,0))&amp;"","Work ID not found in Content Plan"))</f>
        <v/>
      </c>
      <c r="C174" s="15" t="n"/>
      <c r="D174" s="4" t="n"/>
      <c r="E174" s="4" t="n"/>
      <c r="F174" s="14" t="n"/>
      <c r="G174" s="14" t="n"/>
      <c r="H174" s="14" t="n"/>
      <c r="I174" s="4" t="n"/>
      <c r="J174" s="4" t="n"/>
      <c r="K174" s="15" t="n"/>
    </row>
    <row r="175">
      <c r="A175" s="14" t="n"/>
      <c r="B175" s="22">
        <f>IF(INDEX($A:$A,ROW())="","",IFERROR(INDEX('Content Plan'!$C:$C,MATCH(INDEX($A:$A,ROW()),'Content Plan'!$B:$B,0))&amp;"","Work ID not found in Content Plan"))</f>
        <v/>
      </c>
      <c r="C175" s="15" t="n"/>
      <c r="D175" s="4" t="n"/>
      <c r="E175" s="4" t="n"/>
      <c r="F175" s="14" t="n"/>
      <c r="G175" s="14" t="n"/>
      <c r="H175" s="14" t="n"/>
      <c r="I175" s="4" t="n"/>
      <c r="J175" s="4" t="n"/>
      <c r="K175" s="15" t="n"/>
    </row>
    <row r="176">
      <c r="A176" s="14" t="n"/>
      <c r="B176" s="22">
        <f>IF(INDEX($A:$A,ROW())="","",IFERROR(INDEX('Content Plan'!$C:$C,MATCH(INDEX($A:$A,ROW()),'Content Plan'!$B:$B,0))&amp;"","Work ID not found in Content Plan"))</f>
        <v/>
      </c>
      <c r="C176" s="15" t="n"/>
      <c r="D176" s="4" t="n"/>
      <c r="E176" s="4" t="n"/>
      <c r="F176" s="14" t="n"/>
      <c r="G176" s="14" t="n"/>
      <c r="H176" s="14" t="n"/>
      <c r="I176" s="4" t="n"/>
      <c r="J176" s="4" t="n"/>
      <c r="K176" s="15" t="n"/>
    </row>
    <row r="177">
      <c r="A177" s="14" t="n"/>
      <c r="B177" s="22">
        <f>IF(INDEX($A:$A,ROW())="","",IFERROR(INDEX('Content Plan'!$C:$C,MATCH(INDEX($A:$A,ROW()),'Content Plan'!$B:$B,0))&amp;"","Work ID not found in Content Plan"))</f>
        <v/>
      </c>
      <c r="C177" s="15" t="n"/>
      <c r="D177" s="4" t="n"/>
      <c r="E177" s="4" t="n"/>
      <c r="F177" s="14" t="n"/>
      <c r="G177" s="14" t="n"/>
      <c r="H177" s="14" t="n"/>
      <c r="I177" s="4" t="n"/>
      <c r="J177" s="4" t="n"/>
      <c r="K177" s="15" t="n"/>
    </row>
    <row r="178">
      <c r="A178" s="14" t="n"/>
      <c r="B178" s="22">
        <f>IF(INDEX($A:$A,ROW())="","",IFERROR(INDEX('Content Plan'!$C:$C,MATCH(INDEX($A:$A,ROW()),'Content Plan'!$B:$B,0))&amp;"","Work ID not found in Content Plan"))</f>
        <v/>
      </c>
      <c r="C178" s="15" t="n"/>
      <c r="D178" s="4" t="n"/>
      <c r="E178" s="4" t="n"/>
      <c r="F178" s="14" t="n"/>
      <c r="G178" s="14" t="n"/>
      <c r="H178" s="14" t="n"/>
      <c r="I178" s="4" t="n"/>
      <c r="J178" s="4" t="n"/>
      <c r="K178" s="15" t="n"/>
    </row>
    <row r="179">
      <c r="A179" s="14" t="n"/>
      <c r="B179" s="22">
        <f>IF(INDEX($A:$A,ROW())="","",IFERROR(INDEX('Content Plan'!$C:$C,MATCH(INDEX($A:$A,ROW()),'Content Plan'!$B:$B,0))&amp;"","Work ID not found in Content Plan"))</f>
        <v/>
      </c>
      <c r="C179" s="15" t="n"/>
      <c r="D179" s="4" t="n"/>
      <c r="E179" s="4" t="n"/>
      <c r="F179" s="14" t="n"/>
      <c r="G179" s="14" t="n"/>
      <c r="H179" s="14" t="n"/>
      <c r="I179" s="4" t="n"/>
      <c r="J179" s="4" t="n"/>
      <c r="K179" s="15" t="n"/>
    </row>
    <row r="180">
      <c r="A180" s="14" t="n"/>
      <c r="B180" s="22">
        <f>IF(INDEX($A:$A,ROW())="","",IFERROR(INDEX('Content Plan'!$C:$C,MATCH(INDEX($A:$A,ROW()),'Content Plan'!$B:$B,0))&amp;"","Work ID not found in Content Plan"))</f>
        <v/>
      </c>
      <c r="C180" s="15" t="n"/>
      <c r="D180" s="4" t="n"/>
      <c r="E180" s="4" t="n"/>
      <c r="F180" s="14" t="n"/>
      <c r="G180" s="14" t="n"/>
      <c r="H180" s="14" t="n"/>
      <c r="I180" s="4" t="n"/>
      <c r="J180" s="4" t="n"/>
      <c r="K180" s="15" t="n"/>
    </row>
    <row r="181">
      <c r="A181" s="14" t="n"/>
      <c r="B181" s="22">
        <f>IF(INDEX($A:$A,ROW())="","",IFERROR(INDEX('Content Plan'!$C:$C,MATCH(INDEX($A:$A,ROW()),'Content Plan'!$B:$B,0))&amp;"","Work ID not found in Content Plan"))</f>
        <v/>
      </c>
      <c r="C181" s="15" t="n"/>
      <c r="D181" s="4" t="n"/>
      <c r="E181" s="4" t="n"/>
      <c r="F181" s="14" t="n"/>
      <c r="G181" s="14" t="n"/>
      <c r="H181" s="14" t="n"/>
      <c r="I181" s="4" t="n"/>
      <c r="J181" s="4" t="n"/>
      <c r="K181" s="15" t="n"/>
    </row>
    <row r="182">
      <c r="A182" s="14" t="n"/>
      <c r="B182" s="22">
        <f>IF(INDEX($A:$A,ROW())="","",IFERROR(INDEX('Content Plan'!$C:$C,MATCH(INDEX($A:$A,ROW()),'Content Plan'!$B:$B,0))&amp;"","Work ID not found in Content Plan"))</f>
        <v/>
      </c>
      <c r="C182" s="15" t="n"/>
      <c r="D182" s="4" t="n"/>
      <c r="E182" s="4" t="n"/>
      <c r="F182" s="14" t="n"/>
      <c r="G182" s="14" t="n"/>
      <c r="H182" s="14" t="n"/>
      <c r="I182" s="4" t="n"/>
      <c r="J182" s="4" t="n"/>
      <c r="K182" s="15" t="n"/>
    </row>
    <row r="183">
      <c r="A183" s="14" t="n"/>
      <c r="B183" s="22">
        <f>IF(INDEX($A:$A,ROW())="","",IFERROR(INDEX('Content Plan'!$C:$C,MATCH(INDEX($A:$A,ROW()),'Content Plan'!$B:$B,0))&amp;"","Work ID not found in Content Plan"))</f>
        <v/>
      </c>
      <c r="C183" s="15" t="n"/>
      <c r="D183" s="4" t="n"/>
      <c r="E183" s="4" t="n"/>
      <c r="F183" s="14" t="n"/>
      <c r="G183" s="14" t="n"/>
      <c r="H183" s="14" t="n"/>
      <c r="I183" s="4" t="n"/>
      <c r="J183" s="4" t="n"/>
      <c r="K183" s="15" t="n"/>
    </row>
    <row r="184">
      <c r="A184" s="14" t="n"/>
      <c r="B184" s="22">
        <f>IF(INDEX($A:$A,ROW())="","",IFERROR(INDEX('Content Plan'!$C:$C,MATCH(INDEX($A:$A,ROW()),'Content Plan'!$B:$B,0))&amp;"","Work ID not found in Content Plan"))</f>
        <v/>
      </c>
      <c r="C184" s="15" t="n"/>
      <c r="D184" s="4" t="n"/>
      <c r="E184" s="4" t="n"/>
      <c r="F184" s="14" t="n"/>
      <c r="G184" s="14" t="n"/>
      <c r="H184" s="14" t="n"/>
      <c r="I184" s="4" t="n"/>
      <c r="J184" s="4" t="n"/>
      <c r="K184" s="15" t="n"/>
    </row>
    <row r="185">
      <c r="A185" s="14" t="n"/>
      <c r="B185" s="22">
        <f>IF(INDEX($A:$A,ROW())="","",IFERROR(INDEX('Content Plan'!$C:$C,MATCH(INDEX($A:$A,ROW()),'Content Plan'!$B:$B,0))&amp;"","Work ID not found in Content Plan"))</f>
        <v/>
      </c>
      <c r="C185" s="15" t="n"/>
      <c r="D185" s="4" t="n"/>
      <c r="E185" s="4" t="n"/>
      <c r="F185" s="14" t="n"/>
      <c r="G185" s="14" t="n"/>
      <c r="H185" s="14" t="n"/>
      <c r="I185" s="4" t="n"/>
      <c r="J185" s="4" t="n"/>
      <c r="K185" s="15" t="n"/>
    </row>
    <row r="186">
      <c r="A186" s="14" t="n"/>
      <c r="B186" s="22">
        <f>IF(INDEX($A:$A,ROW())="","",IFERROR(INDEX('Content Plan'!$C:$C,MATCH(INDEX($A:$A,ROW()),'Content Plan'!$B:$B,0))&amp;"","Work ID not found in Content Plan"))</f>
        <v/>
      </c>
      <c r="C186" s="15" t="n"/>
      <c r="D186" s="4" t="n"/>
      <c r="E186" s="4" t="n"/>
      <c r="F186" s="14" t="n"/>
      <c r="G186" s="14" t="n"/>
      <c r="H186" s="14" t="n"/>
      <c r="I186" s="4" t="n"/>
      <c r="J186" s="4" t="n"/>
      <c r="K186" s="15" t="n"/>
    </row>
    <row r="187">
      <c r="A187" s="14" t="n"/>
      <c r="B187" s="22">
        <f>IF(INDEX($A:$A,ROW())="","",IFERROR(INDEX('Content Plan'!$C:$C,MATCH(INDEX($A:$A,ROW()),'Content Plan'!$B:$B,0))&amp;"","Work ID not found in Content Plan"))</f>
        <v/>
      </c>
      <c r="C187" s="15" t="n"/>
      <c r="D187" s="4" t="n"/>
      <c r="E187" s="4" t="n"/>
      <c r="F187" s="14" t="n"/>
      <c r="G187" s="14" t="n"/>
      <c r="H187" s="14" t="n"/>
      <c r="I187" s="4" t="n"/>
      <c r="J187" s="4" t="n"/>
      <c r="K187" s="15" t="n"/>
    </row>
    <row r="188">
      <c r="A188" s="14" t="n"/>
      <c r="B188" s="22">
        <f>IF(INDEX($A:$A,ROW())="","",IFERROR(INDEX('Content Plan'!$C:$C,MATCH(INDEX($A:$A,ROW()),'Content Plan'!$B:$B,0))&amp;"","Work ID not found in Content Plan"))</f>
        <v/>
      </c>
      <c r="C188" s="15" t="n"/>
      <c r="D188" s="4" t="n"/>
      <c r="E188" s="4" t="n"/>
      <c r="F188" s="14" t="n"/>
      <c r="G188" s="14" t="n"/>
      <c r="H188" s="14" t="n"/>
      <c r="I188" s="4" t="n"/>
      <c r="J188" s="4" t="n"/>
      <c r="K188" s="15" t="n"/>
    </row>
    <row r="189">
      <c r="A189" s="14" t="n"/>
      <c r="B189" s="22">
        <f>IF(INDEX($A:$A,ROW())="","",IFERROR(INDEX('Content Plan'!$C:$C,MATCH(INDEX($A:$A,ROW()),'Content Plan'!$B:$B,0))&amp;"","Work ID not found in Content Plan"))</f>
        <v/>
      </c>
      <c r="C189" s="15" t="n"/>
      <c r="D189" s="4" t="n"/>
      <c r="E189" s="4" t="n"/>
      <c r="F189" s="14" t="n"/>
      <c r="G189" s="14" t="n"/>
      <c r="H189" s="14" t="n"/>
      <c r="I189" s="4" t="n"/>
      <c r="J189" s="4" t="n"/>
      <c r="K189" s="15" t="n"/>
    </row>
    <row r="190">
      <c r="A190" s="14" t="n"/>
      <c r="B190" s="22">
        <f>IF(INDEX($A:$A,ROW())="","",IFERROR(INDEX('Content Plan'!$C:$C,MATCH(INDEX($A:$A,ROW()),'Content Plan'!$B:$B,0))&amp;"","Work ID not found in Content Plan"))</f>
        <v/>
      </c>
      <c r="C190" s="15" t="n"/>
      <c r="D190" s="4" t="n"/>
      <c r="E190" s="4" t="n"/>
      <c r="F190" s="14" t="n"/>
      <c r="G190" s="14" t="n"/>
      <c r="H190" s="14" t="n"/>
      <c r="I190" s="4" t="n"/>
      <c r="J190" s="4" t="n"/>
      <c r="K190" s="15" t="n"/>
    </row>
    <row r="191">
      <c r="A191" s="14" t="n"/>
      <c r="B191" s="22">
        <f>IF(INDEX($A:$A,ROW())="","",IFERROR(INDEX('Content Plan'!$C:$C,MATCH(INDEX($A:$A,ROW()),'Content Plan'!$B:$B,0))&amp;"","Work ID not found in Content Plan"))</f>
        <v/>
      </c>
      <c r="C191" s="15" t="n"/>
      <c r="D191" s="4" t="n"/>
      <c r="E191" s="4" t="n"/>
      <c r="F191" s="14" t="n"/>
      <c r="G191" s="14" t="n"/>
      <c r="H191" s="14" t="n"/>
      <c r="I191" s="4" t="n"/>
      <c r="J191" s="4" t="n"/>
      <c r="K191" s="15" t="n"/>
    </row>
    <row r="192">
      <c r="A192" s="14" t="n"/>
      <c r="B192" s="22">
        <f>IF(INDEX($A:$A,ROW())="","",IFERROR(INDEX('Content Plan'!$C:$C,MATCH(INDEX($A:$A,ROW()),'Content Plan'!$B:$B,0))&amp;"","Work ID not found in Content Plan"))</f>
        <v/>
      </c>
      <c r="C192" s="15" t="n"/>
      <c r="D192" s="4" t="n"/>
      <c r="E192" s="4" t="n"/>
      <c r="F192" s="14" t="n"/>
      <c r="G192" s="14" t="n"/>
      <c r="H192" s="14" t="n"/>
      <c r="I192" s="4" t="n"/>
      <c r="J192" s="4" t="n"/>
      <c r="K192" s="15" t="n"/>
    </row>
    <row r="193">
      <c r="A193" s="14" t="n"/>
      <c r="B193" s="22">
        <f>IF(INDEX($A:$A,ROW())="","",IFERROR(INDEX('Content Plan'!$C:$C,MATCH(INDEX($A:$A,ROW()),'Content Plan'!$B:$B,0))&amp;"","Work ID not found in Content Plan"))</f>
        <v/>
      </c>
      <c r="C193" s="15" t="n"/>
      <c r="D193" s="4" t="n"/>
      <c r="E193" s="4" t="n"/>
      <c r="F193" s="14" t="n"/>
      <c r="G193" s="14" t="n"/>
      <c r="H193" s="14" t="n"/>
      <c r="I193" s="4" t="n"/>
      <c r="J193" s="4" t="n"/>
      <c r="K193" s="15" t="n"/>
    </row>
    <row r="194">
      <c r="A194" s="14" t="n"/>
      <c r="B194" s="22">
        <f>IF(INDEX($A:$A,ROW())="","",IFERROR(INDEX('Content Plan'!$C:$C,MATCH(INDEX($A:$A,ROW()),'Content Plan'!$B:$B,0))&amp;"","Work ID not found in Content Plan"))</f>
        <v/>
      </c>
      <c r="C194" s="15" t="n"/>
      <c r="D194" s="4" t="n"/>
      <c r="E194" s="4" t="n"/>
      <c r="F194" s="14" t="n"/>
      <c r="G194" s="14" t="n"/>
      <c r="H194" s="14" t="n"/>
      <c r="I194" s="4" t="n"/>
      <c r="J194" s="4" t="n"/>
      <c r="K194" s="15" t="n"/>
    </row>
    <row r="195">
      <c r="A195" s="14" t="n"/>
      <c r="B195" s="22">
        <f>IF(INDEX($A:$A,ROW())="","",IFERROR(INDEX('Content Plan'!$C:$C,MATCH(INDEX($A:$A,ROW()),'Content Plan'!$B:$B,0))&amp;"","Work ID not found in Content Plan"))</f>
        <v/>
      </c>
      <c r="C195" s="15" t="n"/>
      <c r="D195" s="4" t="n"/>
      <c r="E195" s="4" t="n"/>
      <c r="F195" s="14" t="n"/>
      <c r="G195" s="14" t="n"/>
      <c r="H195" s="14" t="n"/>
      <c r="I195" s="4" t="n"/>
      <c r="J195" s="4" t="n"/>
      <c r="K195" s="15" t="n"/>
    </row>
    <row r="196">
      <c r="A196" s="14" t="n"/>
      <c r="B196" s="22">
        <f>IF(INDEX($A:$A,ROW())="","",IFERROR(INDEX('Content Plan'!$C:$C,MATCH(INDEX($A:$A,ROW()),'Content Plan'!$B:$B,0))&amp;"","Work ID not found in Content Plan"))</f>
        <v/>
      </c>
      <c r="C196" s="15" t="n"/>
      <c r="D196" s="4" t="n"/>
      <c r="E196" s="4" t="n"/>
      <c r="F196" s="14" t="n"/>
      <c r="G196" s="14" t="n"/>
      <c r="H196" s="14" t="n"/>
      <c r="I196" s="4" t="n"/>
      <c r="J196" s="4" t="n"/>
      <c r="K196" s="15" t="n"/>
    </row>
    <row r="197">
      <c r="A197" s="14" t="n"/>
      <c r="B197" s="22">
        <f>IF(INDEX($A:$A,ROW())="","",IFERROR(INDEX('Content Plan'!$C:$C,MATCH(INDEX($A:$A,ROW()),'Content Plan'!$B:$B,0))&amp;"","Work ID not found in Content Plan"))</f>
        <v/>
      </c>
      <c r="C197" s="15" t="n"/>
      <c r="D197" s="4" t="n"/>
      <c r="E197" s="4" t="n"/>
      <c r="F197" s="14" t="n"/>
      <c r="G197" s="14" t="n"/>
      <c r="H197" s="14" t="n"/>
      <c r="I197" s="4" t="n"/>
      <c r="J197" s="4" t="n"/>
      <c r="K197" s="15" t="n"/>
    </row>
    <row r="198">
      <c r="A198" s="14" t="n"/>
      <c r="B198" s="22">
        <f>IF(INDEX($A:$A,ROW())="","",IFERROR(INDEX('Content Plan'!$C:$C,MATCH(INDEX($A:$A,ROW()),'Content Plan'!$B:$B,0))&amp;"","Work ID not found in Content Plan"))</f>
        <v/>
      </c>
      <c r="C198" s="15" t="n"/>
      <c r="D198" s="4" t="n"/>
      <c r="E198" s="4" t="n"/>
      <c r="F198" s="14" t="n"/>
      <c r="G198" s="14" t="n"/>
      <c r="H198" s="14" t="n"/>
      <c r="I198" s="4" t="n"/>
      <c r="J198" s="4" t="n"/>
      <c r="K198" s="15" t="n"/>
    </row>
    <row r="199">
      <c r="A199" s="14" t="n"/>
      <c r="B199" s="22">
        <f>IF(INDEX($A:$A,ROW())="","",IFERROR(INDEX('Content Plan'!$C:$C,MATCH(INDEX($A:$A,ROW()),'Content Plan'!$B:$B,0))&amp;"","Work ID not found in Content Plan"))</f>
        <v/>
      </c>
      <c r="C199" s="15" t="n"/>
      <c r="D199" s="4" t="n"/>
      <c r="E199" s="4" t="n"/>
      <c r="F199" s="14" t="n"/>
      <c r="G199" s="14" t="n"/>
      <c r="H199" s="14" t="n"/>
      <c r="I199" s="4" t="n"/>
      <c r="J199" s="4" t="n"/>
      <c r="K199" s="15" t="n"/>
    </row>
    <row r="200">
      <c r="A200" s="14" t="n"/>
      <c r="B200" s="22">
        <f>IF(INDEX($A:$A,ROW())="","",IFERROR(INDEX('Content Plan'!$C:$C,MATCH(INDEX($A:$A,ROW()),'Content Plan'!$B:$B,0))&amp;"","Work ID not found in Content Plan"))</f>
        <v/>
      </c>
      <c r="C200" s="15" t="n"/>
      <c r="D200" s="4" t="n"/>
      <c r="E200" s="4" t="n"/>
      <c r="F200" s="14" t="n"/>
      <c r="G200" s="14" t="n"/>
      <c r="H200" s="14" t="n"/>
      <c r="I200" s="4" t="n"/>
      <c r="J200" s="4" t="n"/>
      <c r="K200" s="15" t="n"/>
    </row>
    <row r="201">
      <c r="A201" s="14" t="n"/>
      <c r="B201" s="22">
        <f>IF(INDEX($A:$A,ROW())="","",IFERROR(INDEX('Content Plan'!$C:$C,MATCH(INDEX($A:$A,ROW()),'Content Plan'!$B:$B,0))&amp;"","Work ID not found in Content Plan"))</f>
        <v/>
      </c>
      <c r="C201" s="15" t="n"/>
      <c r="D201" s="4" t="n"/>
      <c r="E201" s="4" t="n"/>
      <c r="F201" s="14" t="n"/>
      <c r="G201" s="14" t="n"/>
      <c r="H201" s="14" t="n"/>
      <c r="I201" s="4" t="n"/>
      <c r="J201" s="4" t="n"/>
      <c r="K201" s="15" t="n"/>
    </row>
    <row r="202">
      <c r="A202" s="14" t="n"/>
      <c r="B202" s="22">
        <f>IF(INDEX($A:$A,ROW())="","",IFERROR(INDEX('Content Plan'!$C:$C,MATCH(INDEX($A:$A,ROW()),'Content Plan'!$B:$B,0))&amp;"","Work ID not found in Content Plan"))</f>
        <v/>
      </c>
      <c r="C202" s="15" t="n"/>
      <c r="D202" s="4" t="n"/>
      <c r="E202" s="4" t="n"/>
      <c r="F202" s="14" t="n"/>
      <c r="G202" s="14" t="n"/>
      <c r="H202" s="14" t="n"/>
      <c r="I202" s="4" t="n"/>
      <c r="J202" s="4" t="n"/>
      <c r="K202" s="15" t="n"/>
    </row>
    <row r="203">
      <c r="A203" s="14" t="n"/>
      <c r="B203" s="22">
        <f>IF(INDEX($A:$A,ROW())="","",IFERROR(INDEX('Content Plan'!$C:$C,MATCH(INDEX($A:$A,ROW()),'Content Plan'!$B:$B,0))&amp;"","Work ID not found in Content Plan"))</f>
        <v/>
      </c>
      <c r="C203" s="15" t="n"/>
      <c r="D203" s="4" t="n"/>
      <c r="E203" s="4" t="n"/>
      <c r="F203" s="14" t="n"/>
      <c r="G203" s="14" t="n"/>
      <c r="H203" s="14" t="n"/>
      <c r="I203" s="4" t="n"/>
      <c r="J203" s="4" t="n"/>
      <c r="K203" s="15" t="n"/>
    </row>
    <row r="204">
      <c r="A204" s="14" t="n"/>
      <c r="B204" s="22">
        <f>IF(INDEX($A:$A,ROW())="","",IFERROR(INDEX('Content Plan'!$C:$C,MATCH(INDEX($A:$A,ROW()),'Content Plan'!$B:$B,0))&amp;"","Work ID not found in Content Plan"))</f>
        <v/>
      </c>
      <c r="C204" s="15" t="n"/>
      <c r="D204" s="4" t="n"/>
      <c r="E204" s="4" t="n"/>
      <c r="F204" s="14" t="n"/>
      <c r="G204" s="14" t="n"/>
      <c r="H204" s="14" t="n"/>
      <c r="I204" s="4" t="n"/>
      <c r="J204" s="4" t="n"/>
      <c r="K204" s="15" t="n"/>
    </row>
    <row r="205">
      <c r="A205" s="14" t="n"/>
      <c r="B205" s="22">
        <f>IF(INDEX($A:$A,ROW())="","",IFERROR(INDEX('Content Plan'!$C:$C,MATCH(INDEX($A:$A,ROW()),'Content Plan'!$B:$B,0))&amp;"","Work ID not found in Content Plan"))</f>
        <v/>
      </c>
      <c r="C205" s="15" t="n"/>
      <c r="D205" s="4" t="n"/>
      <c r="E205" s="4" t="n"/>
      <c r="F205" s="14" t="n"/>
      <c r="G205" s="14" t="n"/>
      <c r="H205" s="14" t="n"/>
      <c r="I205" s="4" t="n"/>
      <c r="J205" s="4" t="n"/>
      <c r="K205" s="15" t="n"/>
    </row>
    <row r="206">
      <c r="A206" s="14" t="n"/>
      <c r="B206" s="22">
        <f>IF(INDEX($A:$A,ROW())="","",IFERROR(INDEX('Content Plan'!$C:$C,MATCH(INDEX($A:$A,ROW()),'Content Plan'!$B:$B,0))&amp;"","Work ID not found in Content Plan"))</f>
        <v/>
      </c>
      <c r="C206" s="15" t="n"/>
      <c r="D206" s="4" t="n"/>
      <c r="E206" s="4" t="n"/>
      <c r="F206" s="14" t="n"/>
      <c r="G206" s="14" t="n"/>
      <c r="H206" s="14" t="n"/>
      <c r="I206" s="4" t="n"/>
      <c r="J206" s="4" t="n"/>
      <c r="K206" s="15" t="n"/>
    </row>
    <row r="207">
      <c r="A207" s="14" t="n"/>
      <c r="B207" s="22">
        <f>IF(INDEX($A:$A,ROW())="","",IFERROR(INDEX('Content Plan'!$C:$C,MATCH(INDEX($A:$A,ROW()),'Content Plan'!$B:$B,0))&amp;"","Work ID not found in Content Plan"))</f>
        <v/>
      </c>
      <c r="C207" s="15" t="n"/>
      <c r="D207" s="4" t="n"/>
      <c r="E207" s="4" t="n"/>
      <c r="F207" s="14" t="n"/>
      <c r="G207" s="14" t="n"/>
      <c r="H207" s="14" t="n"/>
      <c r="I207" s="4" t="n"/>
      <c r="J207" s="4" t="n"/>
      <c r="K207" s="15" t="n"/>
    </row>
    <row r="208">
      <c r="A208" s="14" t="n"/>
      <c r="B208" s="22">
        <f>IF(INDEX($A:$A,ROW())="","",IFERROR(INDEX('Content Plan'!$C:$C,MATCH(INDEX($A:$A,ROW()),'Content Plan'!$B:$B,0))&amp;"","Work ID not found in Content Plan"))</f>
        <v/>
      </c>
      <c r="C208" s="15" t="n"/>
      <c r="D208" s="4" t="n"/>
      <c r="E208" s="4" t="n"/>
      <c r="F208" s="14" t="n"/>
      <c r="G208" s="14" t="n"/>
      <c r="H208" s="14" t="n"/>
      <c r="I208" s="4" t="n"/>
      <c r="J208" s="4" t="n"/>
      <c r="K208" s="15" t="n"/>
    </row>
    <row r="209">
      <c r="A209" s="14" t="n"/>
      <c r="B209" s="22">
        <f>IF(INDEX($A:$A,ROW())="","",IFERROR(INDEX('Content Plan'!$C:$C,MATCH(INDEX($A:$A,ROW()),'Content Plan'!$B:$B,0))&amp;"","Work ID not found in Content Plan"))</f>
        <v/>
      </c>
      <c r="C209" s="15" t="n"/>
      <c r="D209" s="4" t="n"/>
      <c r="E209" s="4" t="n"/>
      <c r="F209" s="14" t="n"/>
      <c r="G209" s="14" t="n"/>
      <c r="H209" s="14" t="n"/>
      <c r="I209" s="4" t="n"/>
      <c r="J209" s="4" t="n"/>
      <c r="K209" s="15" t="n"/>
    </row>
    <row r="210">
      <c r="A210" s="14" t="n"/>
      <c r="B210" s="22">
        <f>IF(INDEX($A:$A,ROW())="","",IFERROR(INDEX('Content Plan'!$C:$C,MATCH(INDEX($A:$A,ROW()),'Content Plan'!$B:$B,0))&amp;"","Work ID not found in Content Plan"))</f>
        <v/>
      </c>
      <c r="C210" s="15" t="n"/>
      <c r="D210" s="4" t="n"/>
      <c r="E210" s="4" t="n"/>
      <c r="F210" s="14" t="n"/>
      <c r="G210" s="14" t="n"/>
      <c r="H210" s="14" t="n"/>
      <c r="I210" s="4" t="n"/>
      <c r="J210" s="4" t="n"/>
      <c r="K210" s="15" t="n"/>
    </row>
    <row r="211">
      <c r="A211" s="14" t="n"/>
      <c r="B211" s="22">
        <f>IF(INDEX($A:$A,ROW())="","",IFERROR(INDEX('Content Plan'!$C:$C,MATCH(INDEX($A:$A,ROW()),'Content Plan'!$B:$B,0))&amp;"","Work ID not found in Content Plan"))</f>
        <v/>
      </c>
      <c r="C211" s="15" t="n"/>
      <c r="D211" s="4" t="n"/>
      <c r="E211" s="4" t="n"/>
      <c r="F211" s="14" t="n"/>
      <c r="G211" s="14" t="n"/>
      <c r="H211" s="14" t="n"/>
      <c r="I211" s="4" t="n"/>
      <c r="J211" s="4" t="n"/>
      <c r="K211" s="15" t="n"/>
    </row>
    <row r="212">
      <c r="A212" s="14" t="n"/>
      <c r="B212" s="22">
        <f>IF(INDEX($A:$A,ROW())="","",IFERROR(INDEX('Content Plan'!$C:$C,MATCH(INDEX($A:$A,ROW()),'Content Plan'!$B:$B,0))&amp;"","Work ID not found in Content Plan"))</f>
        <v/>
      </c>
      <c r="C212" s="15" t="n"/>
      <c r="D212" s="4" t="n"/>
      <c r="E212" s="4" t="n"/>
      <c r="F212" s="14" t="n"/>
      <c r="G212" s="14" t="n"/>
      <c r="H212" s="14" t="n"/>
      <c r="I212" s="4" t="n"/>
      <c r="J212" s="4" t="n"/>
      <c r="K212" s="15" t="n"/>
    </row>
    <row r="213">
      <c r="A213" s="14" t="n"/>
      <c r="B213" s="22">
        <f>IF(INDEX($A:$A,ROW())="","",IFERROR(INDEX('Content Plan'!$C:$C,MATCH(INDEX($A:$A,ROW()),'Content Plan'!$B:$B,0))&amp;"","Work ID not found in Content Plan"))</f>
        <v/>
      </c>
      <c r="C213" s="15" t="n"/>
      <c r="D213" s="4" t="n"/>
      <c r="E213" s="4" t="n"/>
      <c r="F213" s="14" t="n"/>
      <c r="G213" s="14" t="n"/>
      <c r="H213" s="14" t="n"/>
      <c r="I213" s="4" t="n"/>
      <c r="J213" s="4" t="n"/>
      <c r="K213" s="15" t="n"/>
    </row>
    <row r="214">
      <c r="A214" s="14" t="n"/>
      <c r="B214" s="22">
        <f>IF(INDEX($A:$A,ROW())="","",IFERROR(INDEX('Content Plan'!$C:$C,MATCH(INDEX($A:$A,ROW()),'Content Plan'!$B:$B,0))&amp;"","Work ID not found in Content Plan"))</f>
        <v/>
      </c>
      <c r="C214" s="15" t="n"/>
      <c r="D214" s="4" t="n"/>
      <c r="E214" s="4" t="n"/>
      <c r="F214" s="14" t="n"/>
      <c r="G214" s="14" t="n"/>
      <c r="H214" s="14" t="n"/>
      <c r="I214" s="4" t="n"/>
      <c r="J214" s="4" t="n"/>
      <c r="K214" s="15" t="n"/>
    </row>
    <row r="215">
      <c r="A215" s="14" t="n"/>
      <c r="B215" s="22">
        <f>IF(INDEX($A:$A,ROW())="","",IFERROR(INDEX('Content Plan'!$C:$C,MATCH(INDEX($A:$A,ROW()),'Content Plan'!$B:$B,0))&amp;"","Work ID not found in Content Plan"))</f>
        <v/>
      </c>
      <c r="C215" s="15" t="n"/>
      <c r="D215" s="4" t="n"/>
      <c r="E215" s="4" t="n"/>
      <c r="F215" s="14" t="n"/>
      <c r="G215" s="14" t="n"/>
      <c r="H215" s="14" t="n"/>
      <c r="I215" s="4" t="n"/>
      <c r="J215" s="4" t="n"/>
      <c r="K215" s="15" t="n"/>
    </row>
    <row r="216">
      <c r="A216" s="14" t="n"/>
      <c r="B216" s="22">
        <f>IF(INDEX($A:$A,ROW())="","",IFERROR(INDEX('Content Plan'!$C:$C,MATCH(INDEX($A:$A,ROW()),'Content Plan'!$B:$B,0))&amp;"","Work ID not found in Content Plan"))</f>
        <v/>
      </c>
      <c r="C216" s="15" t="n"/>
      <c r="D216" s="4" t="n"/>
      <c r="E216" s="4" t="n"/>
      <c r="F216" s="14" t="n"/>
      <c r="G216" s="14" t="n"/>
      <c r="H216" s="14" t="n"/>
      <c r="I216" s="4" t="n"/>
      <c r="J216" s="4" t="n"/>
      <c r="K216" s="15" t="n"/>
    </row>
    <row r="217">
      <c r="A217" s="14" t="n"/>
      <c r="B217" s="22">
        <f>IF(INDEX($A:$A,ROW())="","",IFERROR(INDEX('Content Plan'!$C:$C,MATCH(INDEX($A:$A,ROW()),'Content Plan'!$B:$B,0))&amp;"","Work ID not found in Content Plan"))</f>
        <v/>
      </c>
      <c r="C217" s="15" t="n"/>
      <c r="D217" s="4" t="n"/>
      <c r="E217" s="4" t="n"/>
      <c r="F217" s="14" t="n"/>
      <c r="G217" s="14" t="n"/>
      <c r="H217" s="14" t="n"/>
      <c r="I217" s="4" t="n"/>
      <c r="J217" s="4" t="n"/>
      <c r="K217" s="15" t="n"/>
    </row>
    <row r="218">
      <c r="A218" s="14" t="n"/>
      <c r="B218" s="22">
        <f>IF(INDEX($A:$A,ROW())="","",IFERROR(INDEX('Content Plan'!$C:$C,MATCH(INDEX($A:$A,ROW()),'Content Plan'!$B:$B,0))&amp;"","Work ID not found in Content Plan"))</f>
        <v/>
      </c>
      <c r="C218" s="15" t="n"/>
      <c r="D218" s="4" t="n"/>
      <c r="E218" s="4" t="n"/>
      <c r="F218" s="14" t="n"/>
      <c r="G218" s="14" t="n"/>
      <c r="H218" s="14" t="n"/>
      <c r="I218" s="4" t="n"/>
      <c r="J218" s="4" t="n"/>
      <c r="K218" s="15" t="n"/>
    </row>
    <row r="219">
      <c r="A219" s="14" t="n"/>
      <c r="B219" s="22">
        <f>IF(INDEX($A:$A,ROW())="","",IFERROR(INDEX('Content Plan'!$C:$C,MATCH(INDEX($A:$A,ROW()),'Content Plan'!$B:$B,0))&amp;"","Work ID not found in Content Plan"))</f>
        <v/>
      </c>
      <c r="C219" s="15" t="n"/>
      <c r="D219" s="4" t="n"/>
      <c r="E219" s="4" t="n"/>
      <c r="F219" s="14" t="n"/>
      <c r="G219" s="14" t="n"/>
      <c r="H219" s="14" t="n"/>
      <c r="I219" s="4" t="n"/>
      <c r="J219" s="4" t="n"/>
      <c r="K219" s="15" t="n"/>
    </row>
    <row r="220">
      <c r="A220" s="14" t="n"/>
      <c r="B220" s="22">
        <f>IF(INDEX($A:$A,ROW())="","",IFERROR(INDEX('Content Plan'!$C:$C,MATCH(INDEX($A:$A,ROW()),'Content Plan'!$B:$B,0))&amp;"","Work ID not found in Content Plan"))</f>
        <v/>
      </c>
      <c r="C220" s="15" t="n"/>
      <c r="D220" s="4" t="n"/>
      <c r="E220" s="4" t="n"/>
      <c r="F220" s="14" t="n"/>
      <c r="G220" s="14" t="n"/>
      <c r="H220" s="14" t="n"/>
      <c r="I220" s="4" t="n"/>
      <c r="J220" s="4" t="n"/>
      <c r="K220" s="15" t="n"/>
    </row>
    <row r="221">
      <c r="A221" s="14" t="n"/>
      <c r="B221" s="22">
        <f>IF(INDEX($A:$A,ROW())="","",IFERROR(INDEX('Content Plan'!$C:$C,MATCH(INDEX($A:$A,ROW()),'Content Plan'!$B:$B,0))&amp;"","Work ID not found in Content Plan"))</f>
        <v/>
      </c>
      <c r="C221" s="15" t="n"/>
      <c r="D221" s="4" t="n"/>
      <c r="E221" s="4" t="n"/>
      <c r="F221" s="14" t="n"/>
      <c r="G221" s="14" t="n"/>
      <c r="H221" s="14" t="n"/>
      <c r="I221" s="4" t="n"/>
      <c r="J221" s="4" t="n"/>
      <c r="K221" s="15" t="n"/>
    </row>
    <row r="222">
      <c r="A222" s="14" t="n"/>
      <c r="B222" s="22">
        <f>IF(INDEX($A:$A,ROW())="","",IFERROR(INDEX('Content Plan'!$C:$C,MATCH(INDEX($A:$A,ROW()),'Content Plan'!$B:$B,0))&amp;"","Work ID not found in Content Plan"))</f>
        <v/>
      </c>
      <c r="C222" s="15" t="n"/>
      <c r="D222" s="4" t="n"/>
      <c r="E222" s="4" t="n"/>
      <c r="F222" s="14" t="n"/>
      <c r="G222" s="14" t="n"/>
      <c r="H222" s="14" t="n"/>
      <c r="I222" s="4" t="n"/>
      <c r="J222" s="4" t="n"/>
      <c r="K222" s="15" t="n"/>
    </row>
    <row r="223">
      <c r="A223" s="14" t="n"/>
      <c r="B223" s="22">
        <f>IF(INDEX($A:$A,ROW())="","",IFERROR(INDEX('Content Plan'!$C:$C,MATCH(INDEX($A:$A,ROW()),'Content Plan'!$B:$B,0))&amp;"","Work ID not found in Content Plan"))</f>
        <v/>
      </c>
      <c r="C223" s="15" t="n"/>
      <c r="D223" s="4" t="n"/>
      <c r="E223" s="4" t="n"/>
      <c r="F223" s="14" t="n"/>
      <c r="G223" s="14" t="n"/>
      <c r="H223" s="14" t="n"/>
      <c r="I223" s="4" t="n"/>
      <c r="J223" s="4" t="n"/>
      <c r="K223" s="15" t="n"/>
    </row>
    <row r="224">
      <c r="A224" s="14" t="n"/>
      <c r="B224" s="22">
        <f>IF(INDEX($A:$A,ROW())="","",IFERROR(INDEX('Content Plan'!$C:$C,MATCH(INDEX($A:$A,ROW()),'Content Plan'!$B:$B,0))&amp;"","Work ID not found in Content Plan"))</f>
        <v/>
      </c>
      <c r="C224" s="15" t="n"/>
      <c r="D224" s="4" t="n"/>
      <c r="E224" s="4" t="n"/>
      <c r="F224" s="14" t="n"/>
      <c r="G224" s="14" t="n"/>
      <c r="H224" s="14" t="n"/>
      <c r="I224" s="4" t="n"/>
      <c r="J224" s="4" t="n"/>
      <c r="K224" s="15" t="n"/>
    </row>
    <row r="225">
      <c r="A225" s="14" t="n"/>
      <c r="B225" s="22">
        <f>IF(INDEX($A:$A,ROW())="","",IFERROR(INDEX('Content Plan'!$C:$C,MATCH(INDEX($A:$A,ROW()),'Content Plan'!$B:$B,0))&amp;"","Work ID not found in Content Plan"))</f>
        <v/>
      </c>
      <c r="C225" s="15" t="n"/>
      <c r="D225" s="4" t="n"/>
      <c r="E225" s="4" t="n"/>
      <c r="F225" s="14" t="n"/>
      <c r="G225" s="14" t="n"/>
      <c r="H225" s="14" t="n"/>
      <c r="I225" s="4" t="n"/>
      <c r="J225" s="4" t="n"/>
      <c r="K225" s="15" t="n"/>
    </row>
    <row r="226">
      <c r="A226" s="14" t="n"/>
      <c r="B226" s="22">
        <f>IF(INDEX($A:$A,ROW())="","",IFERROR(INDEX('Content Plan'!$C:$C,MATCH(INDEX($A:$A,ROW()),'Content Plan'!$B:$B,0))&amp;"","Work ID not found in Content Plan"))</f>
        <v/>
      </c>
      <c r="C226" s="15" t="n"/>
      <c r="D226" s="4" t="n"/>
      <c r="E226" s="4" t="n"/>
      <c r="F226" s="14" t="n"/>
      <c r="G226" s="14" t="n"/>
      <c r="H226" s="14" t="n"/>
      <c r="I226" s="4" t="n"/>
      <c r="J226" s="4" t="n"/>
      <c r="K226" s="15" t="n"/>
    </row>
    <row r="227">
      <c r="A227" s="14" t="n"/>
      <c r="B227" s="22">
        <f>IF(INDEX($A:$A,ROW())="","",IFERROR(INDEX('Content Plan'!$C:$C,MATCH(INDEX($A:$A,ROW()),'Content Plan'!$B:$B,0))&amp;"","Work ID not found in Content Plan"))</f>
        <v/>
      </c>
      <c r="C227" s="15" t="n"/>
      <c r="D227" s="4" t="n"/>
      <c r="E227" s="4" t="n"/>
      <c r="F227" s="14" t="n"/>
      <c r="G227" s="14" t="n"/>
      <c r="H227" s="14" t="n"/>
      <c r="I227" s="4" t="n"/>
      <c r="J227" s="4" t="n"/>
      <c r="K227" s="15" t="n"/>
    </row>
    <row r="228">
      <c r="A228" s="14" t="n"/>
      <c r="B228" s="22">
        <f>IF(INDEX($A:$A,ROW())="","",IFERROR(INDEX('Content Plan'!$C:$C,MATCH(INDEX($A:$A,ROW()),'Content Plan'!$B:$B,0))&amp;"","Work ID not found in Content Plan"))</f>
        <v/>
      </c>
      <c r="C228" s="15" t="n"/>
      <c r="D228" s="4" t="n"/>
      <c r="E228" s="4" t="n"/>
      <c r="F228" s="14" t="n"/>
      <c r="G228" s="14" t="n"/>
      <c r="H228" s="14" t="n"/>
      <c r="I228" s="4" t="n"/>
      <c r="J228" s="4" t="n"/>
      <c r="K228" s="15" t="n"/>
    </row>
    <row r="229">
      <c r="A229" s="14" t="n"/>
      <c r="B229" s="22">
        <f>IF(INDEX($A:$A,ROW())="","",IFERROR(INDEX('Content Plan'!$C:$C,MATCH(INDEX($A:$A,ROW()),'Content Plan'!$B:$B,0))&amp;"","Work ID not found in Content Plan"))</f>
        <v/>
      </c>
      <c r="C229" s="15" t="n"/>
      <c r="D229" s="4" t="n"/>
      <c r="E229" s="4" t="n"/>
      <c r="F229" s="14" t="n"/>
      <c r="G229" s="14" t="n"/>
      <c r="H229" s="14" t="n"/>
      <c r="I229" s="4" t="n"/>
      <c r="J229" s="4" t="n"/>
      <c r="K229" s="15" t="n"/>
    </row>
    <row r="230">
      <c r="A230" s="14" t="n"/>
      <c r="B230" s="22">
        <f>IF(INDEX($A:$A,ROW())="","",IFERROR(INDEX('Content Plan'!$C:$C,MATCH(INDEX($A:$A,ROW()),'Content Plan'!$B:$B,0))&amp;"","Work ID not found in Content Plan"))</f>
        <v/>
      </c>
      <c r="C230" s="15" t="n"/>
      <c r="D230" s="4" t="n"/>
      <c r="E230" s="4" t="n"/>
      <c r="F230" s="14" t="n"/>
      <c r="G230" s="14" t="n"/>
      <c r="H230" s="14" t="n"/>
      <c r="I230" s="4" t="n"/>
      <c r="J230" s="4" t="n"/>
      <c r="K230" s="15" t="n"/>
    </row>
    <row r="231">
      <c r="A231" s="14" t="n"/>
      <c r="B231" s="22">
        <f>IF(INDEX($A:$A,ROW())="","",IFERROR(INDEX('Content Plan'!$C:$C,MATCH(INDEX($A:$A,ROW()),'Content Plan'!$B:$B,0))&amp;"","Work ID not found in Content Plan"))</f>
        <v/>
      </c>
      <c r="C231" s="15" t="n"/>
      <c r="D231" s="4" t="n"/>
      <c r="E231" s="4" t="n"/>
      <c r="F231" s="14" t="n"/>
      <c r="G231" s="14" t="n"/>
      <c r="H231" s="14" t="n"/>
      <c r="I231" s="4" t="n"/>
      <c r="J231" s="4" t="n"/>
      <c r="K231" s="15" t="n"/>
    </row>
    <row r="232">
      <c r="A232" s="14" t="n"/>
      <c r="B232" s="22">
        <f>IF(INDEX($A:$A,ROW())="","",IFERROR(INDEX('Content Plan'!$C:$C,MATCH(INDEX($A:$A,ROW()),'Content Plan'!$B:$B,0))&amp;"","Work ID not found in Content Plan"))</f>
        <v/>
      </c>
      <c r="C232" s="15" t="n"/>
      <c r="D232" s="4" t="n"/>
      <c r="E232" s="4" t="n"/>
      <c r="F232" s="14" t="n"/>
      <c r="G232" s="14" t="n"/>
      <c r="H232" s="14" t="n"/>
      <c r="I232" s="4" t="n"/>
      <c r="J232" s="4" t="n"/>
      <c r="K232" s="15" t="n"/>
    </row>
    <row r="233">
      <c r="A233" s="14" t="n"/>
      <c r="B233" s="22">
        <f>IF(INDEX($A:$A,ROW())="","",IFERROR(INDEX('Content Plan'!$C:$C,MATCH(INDEX($A:$A,ROW()),'Content Plan'!$B:$B,0))&amp;"","Work ID not found in Content Plan"))</f>
        <v/>
      </c>
      <c r="C233" s="15" t="n"/>
      <c r="D233" s="4" t="n"/>
      <c r="E233" s="4" t="n"/>
      <c r="F233" s="14" t="n"/>
      <c r="G233" s="14" t="n"/>
      <c r="H233" s="14" t="n"/>
      <c r="I233" s="4" t="n"/>
      <c r="J233" s="4" t="n"/>
      <c r="K233" s="15" t="n"/>
    </row>
    <row r="234">
      <c r="A234" s="14" t="n"/>
      <c r="B234" s="22">
        <f>IF(INDEX($A:$A,ROW())="","",IFERROR(INDEX('Content Plan'!$C:$C,MATCH(INDEX($A:$A,ROW()),'Content Plan'!$B:$B,0))&amp;"","Work ID not found in Content Plan"))</f>
        <v/>
      </c>
      <c r="C234" s="15" t="n"/>
      <c r="D234" s="4" t="n"/>
      <c r="E234" s="4" t="n"/>
      <c r="F234" s="14" t="n"/>
      <c r="G234" s="14" t="n"/>
      <c r="H234" s="14" t="n"/>
      <c r="I234" s="4" t="n"/>
      <c r="J234" s="4" t="n"/>
      <c r="K234" s="15" t="n"/>
    </row>
    <row r="235">
      <c r="A235" s="14" t="n"/>
      <c r="B235" s="22">
        <f>IF(INDEX($A:$A,ROW())="","",IFERROR(INDEX('Content Plan'!$C:$C,MATCH(INDEX($A:$A,ROW()),'Content Plan'!$B:$B,0))&amp;"","Work ID not found in Content Plan"))</f>
        <v/>
      </c>
      <c r="C235" s="15" t="n"/>
      <c r="D235" s="4" t="n"/>
      <c r="E235" s="4" t="n"/>
      <c r="F235" s="14" t="n"/>
      <c r="G235" s="14" t="n"/>
      <c r="H235" s="14" t="n"/>
      <c r="I235" s="4" t="n"/>
      <c r="J235" s="4" t="n"/>
      <c r="K235" s="15" t="n"/>
    </row>
    <row r="236">
      <c r="A236" s="14" t="n"/>
      <c r="B236" s="22">
        <f>IF(INDEX($A:$A,ROW())="","",IFERROR(INDEX('Content Plan'!$C:$C,MATCH(INDEX($A:$A,ROW()),'Content Plan'!$B:$B,0))&amp;"","Work ID not found in Content Plan"))</f>
        <v/>
      </c>
      <c r="C236" s="15" t="n"/>
      <c r="D236" s="4" t="n"/>
      <c r="E236" s="4" t="n"/>
      <c r="F236" s="14" t="n"/>
      <c r="G236" s="14" t="n"/>
      <c r="H236" s="14" t="n"/>
      <c r="I236" s="4" t="n"/>
      <c r="J236" s="4" t="n"/>
      <c r="K236" s="15" t="n"/>
    </row>
    <row r="237">
      <c r="A237" s="14" t="n"/>
      <c r="B237" s="22">
        <f>IF(INDEX($A:$A,ROW())="","",IFERROR(INDEX('Content Plan'!$C:$C,MATCH(INDEX($A:$A,ROW()),'Content Plan'!$B:$B,0))&amp;"","Work ID not found in Content Plan"))</f>
        <v/>
      </c>
      <c r="C237" s="15" t="n"/>
      <c r="D237" s="4" t="n"/>
      <c r="E237" s="4" t="n"/>
      <c r="F237" s="14" t="n"/>
      <c r="G237" s="14" t="n"/>
      <c r="H237" s="14" t="n"/>
      <c r="I237" s="4" t="n"/>
      <c r="J237" s="4" t="n"/>
      <c r="K237" s="15" t="n"/>
    </row>
    <row r="238">
      <c r="A238" s="14" t="n"/>
      <c r="B238" s="22">
        <f>IF(INDEX($A:$A,ROW())="","",IFERROR(INDEX('Content Plan'!$C:$C,MATCH(INDEX($A:$A,ROW()),'Content Plan'!$B:$B,0))&amp;"","Work ID not found in Content Plan"))</f>
        <v/>
      </c>
      <c r="C238" s="15" t="n"/>
      <c r="D238" s="4" t="n"/>
      <c r="E238" s="4" t="n"/>
      <c r="F238" s="14" t="n"/>
      <c r="G238" s="14" t="n"/>
      <c r="H238" s="14" t="n"/>
      <c r="I238" s="4" t="n"/>
      <c r="J238" s="4" t="n"/>
      <c r="K238" s="15" t="n"/>
    </row>
    <row r="239">
      <c r="A239" s="14" t="n"/>
      <c r="B239" s="22">
        <f>IF(INDEX($A:$A,ROW())="","",IFERROR(INDEX('Content Plan'!$C:$C,MATCH(INDEX($A:$A,ROW()),'Content Plan'!$B:$B,0))&amp;"","Work ID not found in Content Plan"))</f>
        <v/>
      </c>
      <c r="C239" s="15" t="n"/>
      <c r="D239" s="4" t="n"/>
      <c r="E239" s="4" t="n"/>
      <c r="F239" s="14" t="n"/>
      <c r="G239" s="14" t="n"/>
      <c r="H239" s="14" t="n"/>
      <c r="I239" s="4" t="n"/>
      <c r="J239" s="4" t="n"/>
      <c r="K239" s="15" t="n"/>
    </row>
    <row r="240">
      <c r="A240" s="14" t="n"/>
      <c r="B240" s="22">
        <f>IF(INDEX($A:$A,ROW())="","",IFERROR(INDEX('Content Plan'!$C:$C,MATCH(INDEX($A:$A,ROW()),'Content Plan'!$B:$B,0))&amp;"","Work ID not found in Content Plan"))</f>
        <v/>
      </c>
      <c r="C240" s="15" t="n"/>
      <c r="D240" s="4" t="n"/>
      <c r="E240" s="4" t="n"/>
      <c r="F240" s="14" t="n"/>
      <c r="G240" s="14" t="n"/>
      <c r="H240" s="14" t="n"/>
      <c r="I240" s="4" t="n"/>
      <c r="J240" s="4" t="n"/>
      <c r="K240" s="15" t="n"/>
    </row>
    <row r="241">
      <c r="A241" s="14" t="n"/>
      <c r="B241" s="22">
        <f>IF(INDEX($A:$A,ROW())="","",IFERROR(INDEX('Content Plan'!$C:$C,MATCH(INDEX($A:$A,ROW()),'Content Plan'!$B:$B,0))&amp;"","Work ID not found in Content Plan"))</f>
        <v/>
      </c>
      <c r="C241" s="15" t="n"/>
      <c r="D241" s="4" t="n"/>
      <c r="E241" s="4" t="n"/>
      <c r="F241" s="14" t="n"/>
      <c r="G241" s="14" t="n"/>
      <c r="H241" s="14" t="n"/>
      <c r="I241" s="4" t="n"/>
      <c r="J241" s="4" t="n"/>
      <c r="K241" s="15" t="n"/>
    </row>
    <row r="242">
      <c r="A242" s="14" t="n"/>
      <c r="B242" s="22">
        <f>IF(INDEX($A:$A,ROW())="","",IFERROR(INDEX('Content Plan'!$C:$C,MATCH(INDEX($A:$A,ROW()),'Content Plan'!$B:$B,0))&amp;"","Work ID not found in Content Plan"))</f>
        <v/>
      </c>
      <c r="C242" s="15" t="n"/>
      <c r="D242" s="4" t="n"/>
      <c r="E242" s="4" t="n"/>
      <c r="F242" s="14" t="n"/>
      <c r="G242" s="14" t="n"/>
      <c r="H242" s="14" t="n"/>
      <c r="I242" s="4" t="n"/>
      <c r="J242" s="4" t="n"/>
      <c r="K242" s="15" t="n"/>
    </row>
    <row r="243">
      <c r="A243" s="14" t="n"/>
      <c r="B243" s="22">
        <f>IF(INDEX($A:$A,ROW())="","",IFERROR(INDEX('Content Plan'!$C:$C,MATCH(INDEX($A:$A,ROW()),'Content Plan'!$B:$B,0))&amp;"","Work ID not found in Content Plan"))</f>
        <v/>
      </c>
      <c r="C243" s="15" t="n"/>
      <c r="D243" s="4" t="n"/>
      <c r="E243" s="4" t="n"/>
      <c r="F243" s="14" t="n"/>
      <c r="G243" s="14" t="n"/>
      <c r="H243" s="14" t="n"/>
      <c r="I243" s="4" t="n"/>
      <c r="J243" s="4" t="n"/>
      <c r="K243" s="15" t="n"/>
    </row>
    <row r="244">
      <c r="A244" s="14" t="n"/>
      <c r="B244" s="22">
        <f>IF(INDEX($A:$A,ROW())="","",IFERROR(INDEX('Content Plan'!$C:$C,MATCH(INDEX($A:$A,ROW()),'Content Plan'!$B:$B,0))&amp;"","Work ID not found in Content Plan"))</f>
        <v/>
      </c>
      <c r="C244" s="15" t="n"/>
      <c r="D244" s="4" t="n"/>
      <c r="E244" s="4" t="n"/>
      <c r="F244" s="14" t="n"/>
      <c r="G244" s="14" t="n"/>
      <c r="H244" s="14" t="n"/>
      <c r="I244" s="4" t="n"/>
      <c r="J244" s="4" t="n"/>
      <c r="K244" s="15" t="n"/>
    </row>
    <row r="245">
      <c r="A245" s="14" t="n"/>
      <c r="B245" s="22">
        <f>IF(INDEX($A:$A,ROW())="","",IFERROR(INDEX('Content Plan'!$C:$C,MATCH(INDEX($A:$A,ROW()),'Content Plan'!$B:$B,0))&amp;"","Work ID not found in Content Plan"))</f>
        <v/>
      </c>
      <c r="C245" s="15" t="n"/>
      <c r="D245" s="4" t="n"/>
      <c r="E245" s="4" t="n"/>
      <c r="F245" s="14" t="n"/>
      <c r="G245" s="14" t="n"/>
      <c r="H245" s="14" t="n"/>
      <c r="I245" s="4" t="n"/>
      <c r="J245" s="4" t="n"/>
      <c r="K245" s="15" t="n"/>
    </row>
    <row r="246">
      <c r="A246" s="14" t="n"/>
      <c r="B246" s="22">
        <f>IF(INDEX($A:$A,ROW())="","",IFERROR(INDEX('Content Plan'!$C:$C,MATCH(INDEX($A:$A,ROW()),'Content Plan'!$B:$B,0))&amp;"","Work ID not found in Content Plan"))</f>
        <v/>
      </c>
      <c r="C246" s="15" t="n"/>
      <c r="D246" s="4" t="n"/>
      <c r="E246" s="4" t="n"/>
      <c r="F246" s="14" t="n"/>
      <c r="G246" s="14" t="n"/>
      <c r="H246" s="14" t="n"/>
      <c r="I246" s="4" t="n"/>
      <c r="J246" s="4" t="n"/>
      <c r="K246" s="15" t="n"/>
    </row>
    <row r="247">
      <c r="A247" s="14" t="n"/>
      <c r="B247" s="22">
        <f>IF(INDEX($A:$A,ROW())="","",IFERROR(INDEX('Content Plan'!$C:$C,MATCH(INDEX($A:$A,ROW()),'Content Plan'!$B:$B,0))&amp;"","Work ID not found in Content Plan"))</f>
        <v/>
      </c>
      <c r="C247" s="15" t="n"/>
      <c r="D247" s="4" t="n"/>
      <c r="E247" s="4" t="n"/>
      <c r="F247" s="14" t="n"/>
      <c r="G247" s="14" t="n"/>
      <c r="H247" s="14" t="n"/>
      <c r="I247" s="4" t="n"/>
      <c r="J247" s="4" t="n"/>
      <c r="K247" s="15" t="n"/>
    </row>
    <row r="248">
      <c r="A248" s="14" t="n"/>
      <c r="B248" s="22">
        <f>IF(INDEX($A:$A,ROW())="","",IFERROR(INDEX('Content Plan'!$C:$C,MATCH(INDEX($A:$A,ROW()),'Content Plan'!$B:$B,0))&amp;"","Work ID not found in Content Plan"))</f>
        <v/>
      </c>
      <c r="C248" s="15" t="n"/>
      <c r="D248" s="4" t="n"/>
      <c r="E248" s="4" t="n"/>
      <c r="F248" s="14" t="n"/>
      <c r="G248" s="14" t="n"/>
      <c r="H248" s="14" t="n"/>
      <c r="I248" s="4" t="n"/>
      <c r="J248" s="4" t="n"/>
      <c r="K248" s="15" t="n"/>
    </row>
    <row r="249">
      <c r="A249" s="14" t="n"/>
      <c r="B249" s="22">
        <f>IF(INDEX($A:$A,ROW())="","",IFERROR(INDEX('Content Plan'!$C:$C,MATCH(INDEX($A:$A,ROW()),'Content Plan'!$B:$B,0))&amp;"","Work ID not found in Content Plan"))</f>
        <v/>
      </c>
      <c r="C249" s="15" t="n"/>
      <c r="D249" s="4" t="n"/>
      <c r="E249" s="4" t="n"/>
      <c r="F249" s="14" t="n"/>
      <c r="G249" s="14" t="n"/>
      <c r="H249" s="14" t="n"/>
      <c r="I249" s="4" t="n"/>
      <c r="J249" s="4" t="n"/>
      <c r="K249" s="15" t="n"/>
    </row>
    <row r="250">
      <c r="A250" s="14" t="n"/>
      <c r="B250" s="22">
        <f>IF(INDEX($A:$A,ROW())="","",IFERROR(INDEX('Content Plan'!$C:$C,MATCH(INDEX($A:$A,ROW()),'Content Plan'!$B:$B,0))&amp;"","Work ID not found in Content Plan"))</f>
        <v/>
      </c>
      <c r="C250" s="15" t="n"/>
      <c r="D250" s="4" t="n"/>
      <c r="E250" s="4" t="n"/>
      <c r="F250" s="14" t="n"/>
      <c r="G250" s="14" t="n"/>
      <c r="H250" s="14" t="n"/>
      <c r="I250" s="4" t="n"/>
      <c r="J250" s="4" t="n"/>
      <c r="K250" s="15" t="n"/>
    </row>
    <row r="251">
      <c r="A251" s="14" t="n"/>
      <c r="B251" s="22">
        <f>IF(INDEX($A:$A,ROW())="","",IFERROR(INDEX('Content Plan'!$C:$C,MATCH(INDEX($A:$A,ROW()),'Content Plan'!$B:$B,0))&amp;"","Work ID not found in Content Plan"))</f>
        <v/>
      </c>
      <c r="C251" s="15" t="n"/>
      <c r="D251" s="4" t="n"/>
      <c r="E251" s="4" t="n"/>
      <c r="F251" s="14" t="n"/>
      <c r="G251" s="14" t="n"/>
      <c r="H251" s="14" t="n"/>
      <c r="I251" s="4" t="n"/>
      <c r="J251" s="4" t="n"/>
      <c r="K251" s="15" t="n"/>
    </row>
    <row r="252">
      <c r="A252" s="14" t="n"/>
      <c r="B252" s="22">
        <f>IF(INDEX($A:$A,ROW())="","",IFERROR(INDEX('Content Plan'!$C:$C,MATCH(INDEX($A:$A,ROW()),'Content Plan'!$B:$B,0))&amp;"","Work ID not found in Content Plan"))</f>
        <v/>
      </c>
      <c r="C252" s="15" t="n"/>
      <c r="D252" s="4" t="n"/>
      <c r="E252" s="4" t="n"/>
      <c r="F252" s="14" t="n"/>
      <c r="G252" s="14" t="n"/>
      <c r="H252" s="14" t="n"/>
      <c r="I252" s="4" t="n"/>
      <c r="J252" s="4" t="n"/>
      <c r="K252" s="15" t="n"/>
    </row>
    <row r="253">
      <c r="A253" s="14" t="n"/>
      <c r="B253" s="22">
        <f>IF(INDEX($A:$A,ROW())="","",IFERROR(INDEX('Content Plan'!$C:$C,MATCH(INDEX($A:$A,ROW()),'Content Plan'!$B:$B,0))&amp;"","Work ID not found in Content Plan"))</f>
        <v/>
      </c>
      <c r="C253" s="15" t="n"/>
      <c r="D253" s="4" t="n"/>
      <c r="E253" s="4" t="n"/>
      <c r="F253" s="14" t="n"/>
      <c r="G253" s="14" t="n"/>
      <c r="H253" s="14" t="n"/>
      <c r="I253" s="4" t="n"/>
      <c r="J253" s="4" t="n"/>
      <c r="K253" s="15" t="n"/>
    </row>
    <row r="254">
      <c r="A254" s="14" t="n"/>
      <c r="B254" s="22">
        <f>IF(INDEX($A:$A,ROW())="","",IFERROR(INDEX('Content Plan'!$C:$C,MATCH(INDEX($A:$A,ROW()),'Content Plan'!$B:$B,0))&amp;"","Work ID not found in Content Plan"))</f>
        <v/>
      </c>
      <c r="C254" s="15" t="n"/>
      <c r="D254" s="4" t="n"/>
      <c r="E254" s="4" t="n"/>
      <c r="F254" s="14" t="n"/>
      <c r="G254" s="14" t="n"/>
      <c r="H254" s="14" t="n"/>
      <c r="I254" s="4" t="n"/>
      <c r="J254" s="4" t="n"/>
      <c r="K254" s="15" t="n"/>
    </row>
    <row r="255">
      <c r="A255" s="14" t="n"/>
      <c r="B255" s="22">
        <f>IF(INDEX($A:$A,ROW())="","",IFERROR(INDEX('Content Plan'!$C:$C,MATCH(INDEX($A:$A,ROW()),'Content Plan'!$B:$B,0))&amp;"","Work ID not found in Content Plan"))</f>
        <v/>
      </c>
      <c r="C255" s="15" t="n"/>
      <c r="D255" s="4" t="n"/>
      <c r="E255" s="4" t="n"/>
      <c r="F255" s="14" t="n"/>
      <c r="G255" s="14" t="n"/>
      <c r="H255" s="14" t="n"/>
      <c r="I255" s="4" t="n"/>
      <c r="J255" s="4" t="n"/>
      <c r="K255" s="15" t="n"/>
    </row>
    <row r="256">
      <c r="A256" s="14" t="n"/>
      <c r="B256" s="22">
        <f>IF(INDEX($A:$A,ROW())="","",IFERROR(INDEX('Content Plan'!$C:$C,MATCH(INDEX($A:$A,ROW()),'Content Plan'!$B:$B,0))&amp;"","Work ID not found in Content Plan"))</f>
        <v/>
      </c>
      <c r="C256" s="15" t="n"/>
      <c r="D256" s="4" t="n"/>
      <c r="E256" s="4" t="n"/>
      <c r="F256" s="14" t="n"/>
      <c r="G256" s="14" t="n"/>
      <c r="H256" s="14" t="n"/>
      <c r="I256" s="4" t="n"/>
      <c r="J256" s="4" t="n"/>
      <c r="K256" s="15" t="n"/>
    </row>
    <row r="257">
      <c r="A257" s="14" t="n"/>
      <c r="B257" s="22">
        <f>IF(INDEX($A:$A,ROW())="","",IFERROR(INDEX('Content Plan'!$C:$C,MATCH(INDEX($A:$A,ROW()),'Content Plan'!$B:$B,0))&amp;"","Work ID not found in Content Plan"))</f>
        <v/>
      </c>
      <c r="C257" s="15" t="n"/>
      <c r="D257" s="4" t="n"/>
      <c r="E257" s="4" t="n"/>
      <c r="F257" s="14" t="n"/>
      <c r="G257" s="14" t="n"/>
      <c r="H257" s="14" t="n"/>
      <c r="I257" s="4" t="n"/>
      <c r="J257" s="4" t="n"/>
      <c r="K257" s="15" t="n"/>
    </row>
    <row r="258">
      <c r="A258" s="14" t="n"/>
      <c r="B258" s="22">
        <f>IF(INDEX($A:$A,ROW())="","",IFERROR(INDEX('Content Plan'!$C:$C,MATCH(INDEX($A:$A,ROW()),'Content Plan'!$B:$B,0))&amp;"","Work ID not found in Content Plan"))</f>
        <v/>
      </c>
      <c r="C258" s="15" t="n"/>
      <c r="D258" s="4" t="n"/>
      <c r="E258" s="4" t="n"/>
      <c r="F258" s="14" t="n"/>
      <c r="G258" s="14" t="n"/>
      <c r="H258" s="14" t="n"/>
      <c r="I258" s="4" t="n"/>
      <c r="J258" s="4" t="n"/>
      <c r="K258" s="15" t="n"/>
    </row>
    <row r="259">
      <c r="A259" s="14" t="n"/>
      <c r="B259" s="22">
        <f>IF(INDEX($A:$A,ROW())="","",IFERROR(INDEX('Content Plan'!$C:$C,MATCH(INDEX($A:$A,ROW()),'Content Plan'!$B:$B,0))&amp;"","Work ID not found in Content Plan"))</f>
        <v/>
      </c>
      <c r="C259" s="15" t="n"/>
      <c r="D259" s="4" t="n"/>
      <c r="E259" s="4" t="n"/>
      <c r="F259" s="14" t="n"/>
      <c r="G259" s="14" t="n"/>
      <c r="H259" s="14" t="n"/>
      <c r="I259" s="4" t="n"/>
      <c r="J259" s="4" t="n"/>
      <c r="K259" s="15" t="n"/>
    </row>
    <row r="260">
      <c r="A260" s="14" t="n"/>
      <c r="B260" s="22">
        <f>IF(INDEX($A:$A,ROW())="","",IFERROR(INDEX('Content Plan'!$C:$C,MATCH(INDEX($A:$A,ROW()),'Content Plan'!$B:$B,0))&amp;"","Work ID not found in Content Plan"))</f>
        <v/>
      </c>
      <c r="C260" s="15" t="n"/>
      <c r="D260" s="4" t="n"/>
      <c r="E260" s="4" t="n"/>
      <c r="F260" s="14" t="n"/>
      <c r="G260" s="14" t="n"/>
      <c r="H260" s="14" t="n"/>
      <c r="I260" s="4" t="n"/>
      <c r="J260" s="4" t="n"/>
      <c r="K260" s="15" t="n"/>
    </row>
    <row r="261">
      <c r="A261" s="14" t="n"/>
      <c r="B261" s="22">
        <f>IF(INDEX($A:$A,ROW())="","",IFERROR(INDEX('Content Plan'!$C:$C,MATCH(INDEX($A:$A,ROW()),'Content Plan'!$B:$B,0))&amp;"","Work ID not found in Content Plan"))</f>
        <v/>
      </c>
      <c r="C261" s="15" t="n"/>
      <c r="D261" s="4" t="n"/>
      <c r="E261" s="4" t="n"/>
      <c r="F261" s="14" t="n"/>
      <c r="G261" s="14" t="n"/>
      <c r="H261" s="14" t="n"/>
      <c r="I261" s="4" t="n"/>
      <c r="J261" s="4" t="n"/>
      <c r="K261" s="15" t="n"/>
    </row>
    <row r="262">
      <c r="A262" s="14" t="n"/>
      <c r="B262" s="22">
        <f>IF(INDEX($A:$A,ROW())="","",IFERROR(INDEX('Content Plan'!$C:$C,MATCH(INDEX($A:$A,ROW()),'Content Plan'!$B:$B,0))&amp;"","Work ID not found in Content Plan"))</f>
        <v/>
      </c>
      <c r="C262" s="15" t="n"/>
      <c r="D262" s="4" t="n"/>
      <c r="E262" s="4" t="n"/>
      <c r="F262" s="14" t="n"/>
      <c r="G262" s="14" t="n"/>
      <c r="H262" s="14" t="n"/>
      <c r="I262" s="4" t="n"/>
      <c r="J262" s="4" t="n"/>
      <c r="K262" s="15" t="n"/>
    </row>
    <row r="263">
      <c r="A263" s="14" t="n"/>
      <c r="B263" s="22">
        <f>IF(INDEX($A:$A,ROW())="","",IFERROR(INDEX('Content Plan'!$C:$C,MATCH(INDEX($A:$A,ROW()),'Content Plan'!$B:$B,0))&amp;"","Work ID not found in Content Plan"))</f>
        <v/>
      </c>
      <c r="C263" s="15" t="n"/>
      <c r="D263" s="4" t="n"/>
      <c r="E263" s="4" t="n"/>
      <c r="F263" s="14" t="n"/>
      <c r="G263" s="14" t="n"/>
      <c r="H263" s="14" t="n"/>
      <c r="I263" s="4" t="n"/>
      <c r="J263" s="4" t="n"/>
      <c r="K263" s="15" t="n"/>
    </row>
    <row r="264">
      <c r="A264" s="14" t="n"/>
      <c r="B264" s="22">
        <f>IF(INDEX($A:$A,ROW())="","",IFERROR(INDEX('Content Plan'!$C:$C,MATCH(INDEX($A:$A,ROW()),'Content Plan'!$B:$B,0))&amp;"","Work ID not found in Content Plan"))</f>
        <v/>
      </c>
      <c r="C264" s="15" t="n"/>
      <c r="D264" s="4" t="n"/>
      <c r="E264" s="4" t="n"/>
      <c r="F264" s="14" t="n"/>
      <c r="G264" s="14" t="n"/>
      <c r="H264" s="14" t="n"/>
      <c r="I264" s="4" t="n"/>
      <c r="J264" s="4" t="n"/>
      <c r="K264" s="15" t="n"/>
    </row>
    <row r="265">
      <c r="A265" s="14" t="n"/>
      <c r="B265" s="22">
        <f>IF(INDEX($A:$A,ROW())="","",IFERROR(INDEX('Content Plan'!$C:$C,MATCH(INDEX($A:$A,ROW()),'Content Plan'!$B:$B,0))&amp;"","Work ID not found in Content Plan"))</f>
        <v/>
      </c>
      <c r="C265" s="15" t="n"/>
      <c r="D265" s="4" t="n"/>
      <c r="E265" s="4" t="n"/>
      <c r="F265" s="14" t="n"/>
      <c r="G265" s="14" t="n"/>
      <c r="H265" s="14" t="n"/>
      <c r="I265" s="4" t="n"/>
      <c r="J265" s="4" t="n"/>
      <c r="K265" s="15" t="n"/>
    </row>
    <row r="266">
      <c r="A266" s="14" t="n"/>
      <c r="B266" s="22">
        <f>IF(INDEX($A:$A,ROW())="","",IFERROR(INDEX('Content Plan'!$C:$C,MATCH(INDEX($A:$A,ROW()),'Content Plan'!$B:$B,0))&amp;"","Work ID not found in Content Plan"))</f>
        <v/>
      </c>
      <c r="C266" s="15" t="n"/>
      <c r="D266" s="4" t="n"/>
      <c r="E266" s="4" t="n"/>
      <c r="F266" s="14" t="n"/>
      <c r="G266" s="14" t="n"/>
      <c r="H266" s="14" t="n"/>
      <c r="I266" s="4" t="n"/>
      <c r="J266" s="4" t="n"/>
      <c r="K266" s="15" t="n"/>
    </row>
    <row r="267">
      <c r="A267" s="14" t="n"/>
      <c r="B267" s="22">
        <f>IF(INDEX($A:$A,ROW())="","",IFERROR(INDEX('Content Plan'!$C:$C,MATCH(INDEX($A:$A,ROW()),'Content Plan'!$B:$B,0))&amp;"","Work ID not found in Content Plan"))</f>
        <v/>
      </c>
      <c r="C267" s="15" t="n"/>
      <c r="D267" s="4" t="n"/>
      <c r="E267" s="4" t="n"/>
      <c r="F267" s="14" t="n"/>
      <c r="G267" s="14" t="n"/>
      <c r="H267" s="14" t="n"/>
      <c r="I267" s="4" t="n"/>
      <c r="J267" s="4" t="n"/>
      <c r="K267" s="15" t="n"/>
    </row>
    <row r="268">
      <c r="A268" s="14" t="n"/>
      <c r="B268" s="22">
        <f>IF(INDEX($A:$A,ROW())="","",IFERROR(INDEX('Content Plan'!$C:$C,MATCH(INDEX($A:$A,ROW()),'Content Plan'!$B:$B,0))&amp;"","Work ID not found in Content Plan"))</f>
        <v/>
      </c>
      <c r="C268" s="15" t="n"/>
      <c r="D268" s="4" t="n"/>
      <c r="E268" s="4" t="n"/>
      <c r="F268" s="14" t="n"/>
      <c r="G268" s="14" t="n"/>
      <c r="H268" s="14" t="n"/>
      <c r="I268" s="4" t="n"/>
      <c r="J268" s="4" t="n"/>
      <c r="K268" s="15" t="n"/>
    </row>
    <row r="269">
      <c r="A269" s="14" t="n"/>
      <c r="B269" s="22">
        <f>IF(INDEX($A:$A,ROW())="","",IFERROR(INDEX('Content Plan'!$C:$C,MATCH(INDEX($A:$A,ROW()),'Content Plan'!$B:$B,0))&amp;"","Work ID not found in Content Plan"))</f>
        <v/>
      </c>
      <c r="C269" s="15" t="n"/>
      <c r="D269" s="4" t="n"/>
      <c r="E269" s="4" t="n"/>
      <c r="F269" s="14" t="n"/>
      <c r="G269" s="14" t="n"/>
      <c r="H269" s="14" t="n"/>
      <c r="I269" s="4" t="n"/>
      <c r="J269" s="4" t="n"/>
      <c r="K269" s="15" t="n"/>
    </row>
    <row r="270">
      <c r="A270" s="14" t="n"/>
      <c r="B270" s="22">
        <f>IF(INDEX($A:$A,ROW())="","",IFERROR(INDEX('Content Plan'!$C:$C,MATCH(INDEX($A:$A,ROW()),'Content Plan'!$B:$B,0))&amp;"","Work ID not found in Content Plan"))</f>
        <v/>
      </c>
      <c r="C270" s="15" t="n"/>
      <c r="D270" s="4" t="n"/>
      <c r="E270" s="4" t="n"/>
      <c r="F270" s="14" t="n"/>
      <c r="G270" s="14" t="n"/>
      <c r="H270" s="14" t="n"/>
      <c r="I270" s="4" t="n"/>
      <c r="J270" s="4" t="n"/>
      <c r="K270" s="15" t="n"/>
    </row>
    <row r="271">
      <c r="A271" s="14" t="n"/>
      <c r="B271" s="22">
        <f>IF(INDEX($A:$A,ROW())="","",IFERROR(INDEX('Content Plan'!$C:$C,MATCH(INDEX($A:$A,ROW()),'Content Plan'!$B:$B,0))&amp;"","Work ID not found in Content Plan"))</f>
        <v/>
      </c>
      <c r="C271" s="15" t="n"/>
      <c r="D271" s="4" t="n"/>
      <c r="E271" s="4" t="n"/>
      <c r="F271" s="14" t="n"/>
      <c r="G271" s="14" t="n"/>
      <c r="H271" s="14" t="n"/>
      <c r="I271" s="4" t="n"/>
      <c r="J271" s="4" t="n"/>
      <c r="K271" s="15" t="n"/>
    </row>
    <row r="272">
      <c r="A272" s="14" t="n"/>
      <c r="B272" s="22">
        <f>IF(INDEX($A:$A,ROW())="","",IFERROR(INDEX('Content Plan'!$C:$C,MATCH(INDEX($A:$A,ROW()),'Content Plan'!$B:$B,0))&amp;"","Work ID not found in Content Plan"))</f>
        <v/>
      </c>
      <c r="C272" s="15" t="n"/>
      <c r="D272" s="4" t="n"/>
      <c r="E272" s="4" t="n"/>
      <c r="F272" s="14" t="n"/>
      <c r="G272" s="14" t="n"/>
      <c r="H272" s="14" t="n"/>
      <c r="I272" s="4" t="n"/>
      <c r="J272" s="4" t="n"/>
      <c r="K272" s="15" t="n"/>
    </row>
    <row r="273">
      <c r="A273" s="14" t="n"/>
      <c r="B273" s="22">
        <f>IF(INDEX($A:$A,ROW())="","",IFERROR(INDEX('Content Plan'!$C:$C,MATCH(INDEX($A:$A,ROW()),'Content Plan'!$B:$B,0))&amp;"","Work ID not found in Content Plan"))</f>
        <v/>
      </c>
      <c r="C273" s="15" t="n"/>
      <c r="D273" s="4" t="n"/>
      <c r="E273" s="4" t="n"/>
      <c r="F273" s="14" t="n"/>
      <c r="G273" s="14" t="n"/>
      <c r="H273" s="14" t="n"/>
      <c r="I273" s="4" t="n"/>
      <c r="J273" s="4" t="n"/>
      <c r="K273" s="15" t="n"/>
    </row>
    <row r="274">
      <c r="A274" s="14" t="n"/>
      <c r="B274" s="22">
        <f>IF(INDEX($A:$A,ROW())="","",IFERROR(INDEX('Content Plan'!$C:$C,MATCH(INDEX($A:$A,ROW()),'Content Plan'!$B:$B,0))&amp;"","Work ID not found in Content Plan"))</f>
        <v/>
      </c>
      <c r="C274" s="15" t="n"/>
      <c r="D274" s="4" t="n"/>
      <c r="E274" s="4" t="n"/>
      <c r="F274" s="14" t="n"/>
      <c r="G274" s="14" t="n"/>
      <c r="H274" s="14" t="n"/>
      <c r="I274" s="4" t="n"/>
      <c r="J274" s="4" t="n"/>
      <c r="K274" s="15" t="n"/>
    </row>
    <row r="275">
      <c r="A275" s="14" t="n"/>
      <c r="B275" s="22">
        <f>IF(INDEX($A:$A,ROW())="","",IFERROR(INDEX('Content Plan'!$C:$C,MATCH(INDEX($A:$A,ROW()),'Content Plan'!$B:$B,0))&amp;"","Work ID not found in Content Plan"))</f>
        <v/>
      </c>
      <c r="C275" s="15" t="n"/>
      <c r="D275" s="4" t="n"/>
      <c r="E275" s="4" t="n"/>
      <c r="F275" s="14" t="n"/>
      <c r="G275" s="14" t="n"/>
      <c r="H275" s="14" t="n"/>
      <c r="I275" s="4" t="n"/>
      <c r="J275" s="4" t="n"/>
      <c r="K275" s="15" t="n"/>
    </row>
    <row r="276">
      <c r="A276" s="14" t="n"/>
      <c r="B276" s="22">
        <f>IF(INDEX($A:$A,ROW())="","",IFERROR(INDEX('Content Plan'!$C:$C,MATCH(INDEX($A:$A,ROW()),'Content Plan'!$B:$B,0))&amp;"","Work ID not found in Content Plan"))</f>
        <v/>
      </c>
      <c r="C276" s="15" t="n"/>
      <c r="D276" s="4" t="n"/>
      <c r="E276" s="4" t="n"/>
      <c r="F276" s="14" t="n"/>
      <c r="G276" s="14" t="n"/>
      <c r="H276" s="14" t="n"/>
      <c r="I276" s="4" t="n"/>
      <c r="J276" s="4" t="n"/>
      <c r="K276" s="15" t="n"/>
    </row>
    <row r="277">
      <c r="A277" s="14" t="n"/>
      <c r="B277" s="22">
        <f>IF(INDEX($A:$A,ROW())="","",IFERROR(INDEX('Content Plan'!$C:$C,MATCH(INDEX($A:$A,ROW()),'Content Plan'!$B:$B,0))&amp;"","Work ID not found in Content Plan"))</f>
        <v/>
      </c>
      <c r="C277" s="15" t="n"/>
      <c r="D277" s="4" t="n"/>
      <c r="E277" s="4" t="n"/>
      <c r="F277" s="14" t="n"/>
      <c r="G277" s="14" t="n"/>
      <c r="H277" s="14" t="n"/>
      <c r="I277" s="4" t="n"/>
      <c r="J277" s="4" t="n"/>
      <c r="K277" s="15" t="n"/>
    </row>
    <row r="278">
      <c r="A278" s="14" t="n"/>
      <c r="B278" s="22">
        <f>IF(INDEX($A:$A,ROW())="","",IFERROR(INDEX('Content Plan'!$C:$C,MATCH(INDEX($A:$A,ROW()),'Content Plan'!$B:$B,0))&amp;"","Work ID not found in Content Plan"))</f>
        <v/>
      </c>
      <c r="C278" s="15" t="n"/>
      <c r="D278" s="4" t="n"/>
      <c r="E278" s="4" t="n"/>
      <c r="F278" s="14" t="n"/>
      <c r="G278" s="14" t="n"/>
      <c r="H278" s="14" t="n"/>
      <c r="I278" s="4" t="n"/>
      <c r="J278" s="4" t="n"/>
      <c r="K278" s="15" t="n"/>
    </row>
    <row r="279">
      <c r="A279" s="14" t="n"/>
      <c r="B279" s="22">
        <f>IF(INDEX($A:$A,ROW())="","",IFERROR(INDEX('Content Plan'!$C:$C,MATCH(INDEX($A:$A,ROW()),'Content Plan'!$B:$B,0))&amp;"","Work ID not found in Content Plan"))</f>
        <v/>
      </c>
      <c r="C279" s="15" t="n"/>
      <c r="D279" s="4" t="n"/>
      <c r="E279" s="4" t="n"/>
      <c r="F279" s="14" t="n"/>
      <c r="G279" s="14" t="n"/>
      <c r="H279" s="14" t="n"/>
      <c r="I279" s="4" t="n"/>
      <c r="J279" s="4" t="n"/>
      <c r="K279" s="15" t="n"/>
    </row>
    <row r="280">
      <c r="A280" s="14" t="n"/>
      <c r="B280" s="22">
        <f>IF(INDEX($A:$A,ROW())="","",IFERROR(INDEX('Content Plan'!$C:$C,MATCH(INDEX($A:$A,ROW()),'Content Plan'!$B:$B,0))&amp;"","Work ID not found in Content Plan"))</f>
        <v/>
      </c>
      <c r="C280" s="15" t="n"/>
      <c r="D280" s="4" t="n"/>
      <c r="E280" s="4" t="n"/>
      <c r="F280" s="14" t="n"/>
      <c r="G280" s="14" t="n"/>
      <c r="H280" s="14" t="n"/>
      <c r="I280" s="4" t="n"/>
      <c r="J280" s="4" t="n"/>
      <c r="K280" s="15" t="n"/>
    </row>
    <row r="281">
      <c r="A281" s="14" t="n"/>
      <c r="B281" s="22">
        <f>IF(INDEX($A:$A,ROW())="","",IFERROR(INDEX('Content Plan'!$C:$C,MATCH(INDEX($A:$A,ROW()),'Content Plan'!$B:$B,0))&amp;"","Work ID not found in Content Plan"))</f>
        <v/>
      </c>
      <c r="C281" s="15" t="n"/>
      <c r="D281" s="4" t="n"/>
      <c r="E281" s="4" t="n"/>
      <c r="F281" s="14" t="n"/>
      <c r="G281" s="14" t="n"/>
      <c r="H281" s="14" t="n"/>
      <c r="I281" s="4" t="n"/>
      <c r="J281" s="4" t="n"/>
      <c r="K281" s="15" t="n"/>
    </row>
    <row r="282">
      <c r="A282" s="14" t="n"/>
      <c r="B282" s="22">
        <f>IF(INDEX($A:$A,ROW())="","",IFERROR(INDEX('Content Plan'!$C:$C,MATCH(INDEX($A:$A,ROW()),'Content Plan'!$B:$B,0))&amp;"","Work ID not found in Content Plan"))</f>
        <v/>
      </c>
      <c r="C282" s="15" t="n"/>
      <c r="D282" s="4" t="n"/>
      <c r="E282" s="4" t="n"/>
      <c r="F282" s="14" t="n"/>
      <c r="G282" s="14" t="n"/>
      <c r="H282" s="14" t="n"/>
      <c r="I282" s="4" t="n"/>
      <c r="J282" s="4" t="n"/>
      <c r="K282" s="15" t="n"/>
    </row>
    <row r="283">
      <c r="A283" s="14" t="n"/>
      <c r="B283" s="22">
        <f>IF(INDEX($A:$A,ROW())="","",IFERROR(INDEX('Content Plan'!$C:$C,MATCH(INDEX($A:$A,ROW()),'Content Plan'!$B:$B,0))&amp;"","Work ID not found in Content Plan"))</f>
        <v/>
      </c>
      <c r="C283" s="15" t="n"/>
      <c r="D283" s="4" t="n"/>
      <c r="E283" s="4" t="n"/>
      <c r="F283" s="14" t="n"/>
      <c r="G283" s="14" t="n"/>
      <c r="H283" s="14" t="n"/>
      <c r="I283" s="4" t="n"/>
      <c r="J283" s="4" t="n"/>
      <c r="K283" s="15" t="n"/>
    </row>
    <row r="284">
      <c r="A284" s="14" t="n"/>
      <c r="B284" s="22">
        <f>IF(INDEX($A:$A,ROW())="","",IFERROR(INDEX('Content Plan'!$C:$C,MATCH(INDEX($A:$A,ROW()),'Content Plan'!$B:$B,0))&amp;"","Work ID not found in Content Plan"))</f>
        <v/>
      </c>
      <c r="C284" s="15" t="n"/>
      <c r="D284" s="4" t="n"/>
      <c r="E284" s="4" t="n"/>
      <c r="F284" s="14" t="n"/>
      <c r="G284" s="14" t="n"/>
      <c r="H284" s="14" t="n"/>
      <c r="I284" s="4" t="n"/>
      <c r="J284" s="4" t="n"/>
      <c r="K284" s="15" t="n"/>
    </row>
    <row r="285">
      <c r="A285" s="14" t="n"/>
      <c r="B285" s="22">
        <f>IF(INDEX($A:$A,ROW())="","",IFERROR(INDEX('Content Plan'!$C:$C,MATCH(INDEX($A:$A,ROW()),'Content Plan'!$B:$B,0))&amp;"","Work ID not found in Content Plan"))</f>
        <v/>
      </c>
      <c r="C285" s="15" t="n"/>
      <c r="D285" s="4" t="n"/>
      <c r="E285" s="4" t="n"/>
      <c r="F285" s="14" t="n"/>
      <c r="G285" s="14" t="n"/>
      <c r="H285" s="14" t="n"/>
      <c r="I285" s="4" t="n"/>
      <c r="J285" s="4" t="n"/>
      <c r="K285" s="15" t="n"/>
    </row>
    <row r="286">
      <c r="A286" s="14" t="n"/>
      <c r="B286" s="22">
        <f>IF(INDEX($A:$A,ROW())="","",IFERROR(INDEX('Content Plan'!$C:$C,MATCH(INDEX($A:$A,ROW()),'Content Plan'!$B:$B,0))&amp;"","Work ID not found in Content Plan"))</f>
        <v/>
      </c>
      <c r="C286" s="15" t="n"/>
      <c r="D286" s="4" t="n"/>
      <c r="E286" s="4" t="n"/>
      <c r="F286" s="14" t="n"/>
      <c r="G286" s="14" t="n"/>
      <c r="H286" s="14" t="n"/>
      <c r="I286" s="4" t="n"/>
      <c r="J286" s="4" t="n"/>
      <c r="K286" s="15" t="n"/>
    </row>
    <row r="287">
      <c r="A287" s="14" t="n"/>
      <c r="B287" s="22">
        <f>IF(INDEX($A:$A,ROW())="","",IFERROR(INDEX('Content Plan'!$C:$C,MATCH(INDEX($A:$A,ROW()),'Content Plan'!$B:$B,0))&amp;"","Work ID not found in Content Plan"))</f>
        <v/>
      </c>
      <c r="C287" s="15" t="n"/>
      <c r="D287" s="4" t="n"/>
      <c r="E287" s="4" t="n"/>
      <c r="F287" s="14" t="n"/>
      <c r="G287" s="14" t="n"/>
      <c r="H287" s="14" t="n"/>
      <c r="I287" s="4" t="n"/>
      <c r="J287" s="4" t="n"/>
      <c r="K287" s="15" t="n"/>
    </row>
    <row r="288">
      <c r="A288" s="14" t="n"/>
      <c r="B288" s="22">
        <f>IF(INDEX($A:$A,ROW())="","",IFERROR(INDEX('Content Plan'!$C:$C,MATCH(INDEX($A:$A,ROW()),'Content Plan'!$B:$B,0))&amp;"","Work ID not found in Content Plan"))</f>
        <v/>
      </c>
      <c r="C288" s="15" t="n"/>
      <c r="D288" s="4" t="n"/>
      <c r="E288" s="4" t="n"/>
      <c r="F288" s="14" t="n"/>
      <c r="G288" s="14" t="n"/>
      <c r="H288" s="14" t="n"/>
      <c r="I288" s="4" t="n"/>
      <c r="J288" s="4" t="n"/>
      <c r="K288" s="15" t="n"/>
    </row>
    <row r="289">
      <c r="A289" s="14" t="n"/>
      <c r="B289" s="22">
        <f>IF(INDEX($A:$A,ROW())="","",IFERROR(INDEX('Content Plan'!$C:$C,MATCH(INDEX($A:$A,ROW()),'Content Plan'!$B:$B,0))&amp;"","Work ID not found in Content Plan"))</f>
        <v/>
      </c>
      <c r="C289" s="15" t="n"/>
      <c r="D289" s="4" t="n"/>
      <c r="E289" s="4" t="n"/>
      <c r="F289" s="14" t="n"/>
      <c r="G289" s="14" t="n"/>
      <c r="H289" s="14" t="n"/>
      <c r="I289" s="4" t="n"/>
      <c r="J289" s="4" t="n"/>
      <c r="K289" s="15" t="n"/>
    </row>
    <row r="290">
      <c r="A290" s="14" t="n"/>
      <c r="B290" s="22">
        <f>IF(INDEX($A:$A,ROW())="","",IFERROR(INDEX('Content Plan'!$C:$C,MATCH(INDEX($A:$A,ROW()),'Content Plan'!$B:$B,0))&amp;"","Work ID not found in Content Plan"))</f>
        <v/>
      </c>
      <c r="C290" s="15" t="n"/>
      <c r="D290" s="4" t="n"/>
      <c r="E290" s="4" t="n"/>
      <c r="F290" s="14" t="n"/>
      <c r="G290" s="14" t="n"/>
      <c r="H290" s="14" t="n"/>
      <c r="I290" s="4" t="n"/>
      <c r="J290" s="4" t="n"/>
      <c r="K290" s="15" t="n"/>
    </row>
    <row r="291">
      <c r="A291" s="14" t="n"/>
      <c r="B291" s="22">
        <f>IF(INDEX($A:$A,ROW())="","",IFERROR(INDEX('Content Plan'!$C:$C,MATCH(INDEX($A:$A,ROW()),'Content Plan'!$B:$B,0))&amp;"","Work ID not found in Content Plan"))</f>
        <v/>
      </c>
      <c r="C291" s="15" t="n"/>
      <c r="D291" s="4" t="n"/>
      <c r="E291" s="4" t="n"/>
      <c r="F291" s="14" t="n"/>
      <c r="G291" s="14" t="n"/>
      <c r="H291" s="14" t="n"/>
      <c r="I291" s="4" t="n"/>
      <c r="J291" s="4" t="n"/>
      <c r="K291" s="15" t="n"/>
    </row>
    <row r="292">
      <c r="A292" s="14" t="n"/>
      <c r="B292" s="22">
        <f>IF(INDEX($A:$A,ROW())="","",IFERROR(INDEX('Content Plan'!$C:$C,MATCH(INDEX($A:$A,ROW()),'Content Plan'!$B:$B,0))&amp;"","Work ID not found in Content Plan"))</f>
        <v/>
      </c>
      <c r="C292" s="15" t="n"/>
      <c r="D292" s="4" t="n"/>
      <c r="E292" s="4" t="n"/>
      <c r="F292" s="14" t="n"/>
      <c r="G292" s="14" t="n"/>
      <c r="H292" s="14" t="n"/>
      <c r="I292" s="4" t="n"/>
      <c r="J292" s="4" t="n"/>
      <c r="K292" s="15" t="n"/>
    </row>
    <row r="293">
      <c r="A293" s="14" t="n"/>
      <c r="B293" s="22">
        <f>IF(INDEX($A:$A,ROW())="","",IFERROR(INDEX('Content Plan'!$C:$C,MATCH(INDEX($A:$A,ROW()),'Content Plan'!$B:$B,0))&amp;"","Work ID not found in Content Plan"))</f>
        <v/>
      </c>
      <c r="C293" s="15" t="n"/>
      <c r="D293" s="4" t="n"/>
      <c r="E293" s="4" t="n"/>
      <c r="F293" s="14" t="n"/>
      <c r="G293" s="14" t="n"/>
      <c r="H293" s="14" t="n"/>
      <c r="I293" s="4" t="n"/>
      <c r="J293" s="4" t="n"/>
      <c r="K293" s="15" t="n"/>
    </row>
    <row r="294">
      <c r="A294" s="14" t="n"/>
      <c r="B294" s="22">
        <f>IF(INDEX($A:$A,ROW())="","",IFERROR(INDEX('Content Plan'!$C:$C,MATCH(INDEX($A:$A,ROW()),'Content Plan'!$B:$B,0))&amp;"","Work ID not found in Content Plan"))</f>
        <v/>
      </c>
      <c r="C294" s="15" t="n"/>
      <c r="D294" s="4" t="n"/>
      <c r="E294" s="4" t="n"/>
      <c r="F294" s="14" t="n"/>
      <c r="G294" s="14" t="n"/>
      <c r="H294" s="14" t="n"/>
      <c r="I294" s="4" t="n"/>
      <c r="J294" s="4" t="n"/>
      <c r="K294" s="15" t="n"/>
    </row>
    <row r="295">
      <c r="A295" s="14" t="n"/>
      <c r="B295" s="22">
        <f>IF(INDEX($A:$A,ROW())="","",IFERROR(INDEX('Content Plan'!$C:$C,MATCH(INDEX($A:$A,ROW()),'Content Plan'!$B:$B,0))&amp;"","Work ID not found in Content Plan"))</f>
        <v/>
      </c>
      <c r="C295" s="15" t="n"/>
      <c r="D295" s="4" t="n"/>
      <c r="E295" s="4" t="n"/>
      <c r="F295" s="14" t="n"/>
      <c r="G295" s="14" t="n"/>
      <c r="H295" s="14" t="n"/>
      <c r="I295" s="4" t="n"/>
      <c r="J295" s="4" t="n"/>
      <c r="K295" s="15" t="n"/>
    </row>
    <row r="296">
      <c r="A296" s="14" t="n"/>
      <c r="B296" s="22">
        <f>IF(INDEX($A:$A,ROW())="","",IFERROR(INDEX('Content Plan'!$C:$C,MATCH(INDEX($A:$A,ROW()),'Content Plan'!$B:$B,0))&amp;"","Work ID not found in Content Plan"))</f>
        <v/>
      </c>
      <c r="C296" s="15" t="n"/>
      <c r="D296" s="4" t="n"/>
      <c r="E296" s="4" t="n"/>
      <c r="F296" s="14" t="n"/>
      <c r="G296" s="14" t="n"/>
      <c r="H296" s="14" t="n"/>
      <c r="I296" s="4" t="n"/>
      <c r="J296" s="4" t="n"/>
      <c r="K296" s="15" t="n"/>
    </row>
    <row r="297">
      <c r="A297" s="14" t="n"/>
      <c r="B297" s="22">
        <f>IF(INDEX($A:$A,ROW())="","",IFERROR(INDEX('Content Plan'!$C:$C,MATCH(INDEX($A:$A,ROW()),'Content Plan'!$B:$B,0))&amp;"","Work ID not found in Content Plan"))</f>
        <v/>
      </c>
      <c r="C297" s="15" t="n"/>
      <c r="D297" s="4" t="n"/>
      <c r="E297" s="4" t="n"/>
      <c r="F297" s="14" t="n"/>
      <c r="G297" s="14" t="n"/>
      <c r="H297" s="14" t="n"/>
      <c r="I297" s="4" t="n"/>
      <c r="J297" s="4" t="n"/>
      <c r="K297" s="15" t="n"/>
    </row>
    <row r="298">
      <c r="A298" s="14" t="n"/>
      <c r="B298" s="22">
        <f>IF(INDEX($A:$A,ROW())="","",IFERROR(INDEX('Content Plan'!$C:$C,MATCH(INDEX($A:$A,ROW()),'Content Plan'!$B:$B,0))&amp;"","Work ID not found in Content Plan"))</f>
        <v/>
      </c>
      <c r="C298" s="15" t="n"/>
      <c r="D298" s="4" t="n"/>
      <c r="E298" s="4" t="n"/>
      <c r="F298" s="14" t="n"/>
      <c r="G298" s="14" t="n"/>
      <c r="H298" s="14" t="n"/>
      <c r="I298" s="4" t="n"/>
      <c r="J298" s="4" t="n"/>
      <c r="K298" s="15" t="n"/>
    </row>
    <row r="299">
      <c r="A299" s="14" t="n"/>
      <c r="B299" s="22">
        <f>IF(INDEX($A:$A,ROW())="","",IFERROR(INDEX('Content Plan'!$C:$C,MATCH(INDEX($A:$A,ROW()),'Content Plan'!$B:$B,0))&amp;"","Work ID not found in Content Plan"))</f>
        <v/>
      </c>
      <c r="C299" s="15" t="n"/>
      <c r="D299" s="4" t="n"/>
      <c r="E299" s="4" t="n"/>
      <c r="F299" s="14" t="n"/>
      <c r="G299" s="14" t="n"/>
      <c r="H299" s="14" t="n"/>
      <c r="I299" s="4" t="n"/>
      <c r="J299" s="4" t="n"/>
      <c r="K299" s="15" t="n"/>
    </row>
    <row r="300">
      <c r="A300" s="14" t="n"/>
      <c r="B300" s="22">
        <f>IF(INDEX($A:$A,ROW())="","",IFERROR(INDEX('Content Plan'!$C:$C,MATCH(INDEX($A:$A,ROW()),'Content Plan'!$B:$B,0))&amp;"","Work ID not found in Content Plan"))</f>
        <v/>
      </c>
      <c r="C300" s="15" t="n"/>
      <c r="D300" s="4" t="n"/>
      <c r="E300" s="4" t="n"/>
      <c r="F300" s="14" t="n"/>
      <c r="G300" s="14" t="n"/>
      <c r="H300" s="14" t="n"/>
      <c r="I300" s="4" t="n"/>
      <c r="J300" s="4" t="n"/>
      <c r="K300" s="15" t="n"/>
    </row>
    <row r="301">
      <c r="A301" s="14" t="n"/>
      <c r="B301" s="22">
        <f>IF(INDEX($A:$A,ROW())="","",IFERROR(INDEX('Content Plan'!$C:$C,MATCH(INDEX($A:$A,ROW()),'Content Plan'!$B:$B,0))&amp;"","Work ID not found in Content Plan"))</f>
        <v/>
      </c>
      <c r="C301" s="15" t="n"/>
      <c r="D301" s="4" t="n"/>
      <c r="E301" s="4" t="n"/>
      <c r="F301" s="14" t="n"/>
      <c r="G301" s="14" t="n"/>
      <c r="H301" s="14" t="n"/>
      <c r="I301" s="4" t="n"/>
      <c r="J301" s="4" t="n"/>
      <c r="K301" s="15" t="n"/>
    </row>
    <row r="302">
      <c r="A302" s="14" t="n"/>
      <c r="B302" s="22">
        <f>IF(INDEX($A:$A,ROW())="","",IFERROR(INDEX('Content Plan'!$C:$C,MATCH(INDEX($A:$A,ROW()),'Content Plan'!$B:$B,0))&amp;"","Work ID not found in Content Plan"))</f>
        <v/>
      </c>
      <c r="C302" s="15" t="n"/>
      <c r="D302" s="4" t="n"/>
      <c r="E302" s="4" t="n"/>
      <c r="F302" s="14" t="n"/>
      <c r="G302" s="14" t="n"/>
      <c r="H302" s="14" t="n"/>
      <c r="I302" s="4" t="n"/>
      <c r="J302" s="4" t="n"/>
      <c r="K302" s="15" t="n"/>
    </row>
    <row r="303">
      <c r="A303" s="14" t="n"/>
      <c r="B303" s="22">
        <f>IF(INDEX($A:$A,ROW())="","",IFERROR(INDEX('Content Plan'!$C:$C,MATCH(INDEX($A:$A,ROW()),'Content Plan'!$B:$B,0))&amp;"","Work ID not found in Content Plan"))</f>
        <v/>
      </c>
      <c r="C303" s="15" t="n"/>
      <c r="D303" s="4" t="n"/>
      <c r="E303" s="4" t="n"/>
      <c r="F303" s="14" t="n"/>
      <c r="G303" s="14" t="n"/>
      <c r="H303" s="14" t="n"/>
      <c r="I303" s="4" t="n"/>
      <c r="J303" s="4" t="n"/>
      <c r="K303" s="15" t="n"/>
    </row>
    <row r="304">
      <c r="A304" s="14" t="n"/>
      <c r="B304" s="22">
        <f>IF(INDEX($A:$A,ROW())="","",IFERROR(INDEX('Content Plan'!$C:$C,MATCH(INDEX($A:$A,ROW()),'Content Plan'!$B:$B,0))&amp;"","Work ID not found in Content Plan"))</f>
        <v/>
      </c>
      <c r="C304" s="15" t="n"/>
      <c r="D304" s="4" t="n"/>
      <c r="E304" s="4" t="n"/>
      <c r="F304" s="14" t="n"/>
      <c r="G304" s="14" t="n"/>
      <c r="H304" s="14" t="n"/>
      <c r="I304" s="4" t="n"/>
      <c r="J304" s="4" t="n"/>
      <c r="K304" s="15" t="n"/>
    </row>
  </sheetData>
  <autoFilter ref="A4:K304"/>
  <dataValidations count="2">
    <dataValidation sqref="C5:C304 K5:K304" showDropDown="0" showInputMessage="0" showErrorMessage="1" allowBlank="1" error="Type a date, for example 2026-10-01." type="date" errorStyle="warning" operator="between">
      <formula1>DATE(2000,1,1)</formula1>
      <formula2>DATE(2100,12,31)</formula2>
    </dataValidation>
    <dataValidation sqref="F5:H304" showDropDown="0" showInputMessage="0" showErrorMessage="1" allowBlank="1" error="Numbers only. Leave blank when you do not know." type="decimal" errorStyle="warning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 start</t>
        </is>
      </c>
      <c r="B1" s="23">
        <f>IF(ISNUMBER('This Month'!$C$4),DATE(YEAR('This Month'!$C$4),MONTH('This Month'!$C$4),1),DATE(YEAR(TODAY()),MONTH(TODAY()),1))</f>
        <v/>
      </c>
      <c r="D1" t="inlineStr">
        <is>
          <t>Owner filter list</t>
        </is>
      </c>
    </row>
    <row r="2">
      <c r="A2" t="inlineStr">
        <is>
          <t>Month end</t>
        </is>
      </c>
      <c r="B2" s="23">
        <f>EOMONTH(B1,0)</f>
        <v/>
      </c>
      <c r="D2" t="inlineStr">
        <is>
          <t>All</t>
        </is>
      </c>
    </row>
    <row r="3">
      <c r="A3" t="inlineStr">
        <is>
          <t>Week start</t>
        </is>
      </c>
      <c r="B3" s="23">
        <f>IF(ISNUMBER('This Month'!$C$5),'This Month'!$C$5-WEEKDAY('This Month'!$C$5,3),TODAY()-WEEKDAY(TODAY(),3))</f>
        <v/>
      </c>
      <c r="D3">
        <f>IF('Start Here'!B28="","",'Start Here'!B28)</f>
        <v/>
      </c>
    </row>
    <row r="4">
      <c r="A4" t="inlineStr">
        <is>
          <t>Week end</t>
        </is>
      </c>
      <c r="B4" s="23">
        <f>B3+6</f>
        <v/>
      </c>
      <c r="D4">
        <f>IF('Start Here'!B29="","",'Start Here'!B29)</f>
        <v/>
      </c>
    </row>
    <row r="5">
      <c r="A5" t="inlineStr">
        <is>
          <t>Owner filter</t>
        </is>
      </c>
      <c r="B5">
        <f>IF('This Month'!$C$6="","All",'This Month'!$C$6)</f>
        <v/>
      </c>
      <c r="D5">
        <f>IF('Start Here'!B30="","",'Start Here'!B30)</f>
        <v/>
      </c>
    </row>
    <row r="6">
      <c r="A6" t="inlineStr">
        <is>
          <t>Publications</t>
        </is>
      </c>
      <c r="B6">
        <f>COUNT(B10:B509)</f>
        <v/>
      </c>
      <c r="D6">
        <f>IF('Start Here'!B31="","",'Start Here'!B31)</f>
        <v/>
      </c>
    </row>
    <row r="7">
      <c r="A7" t="inlineStr">
        <is>
          <t>Actions</t>
        </is>
      </c>
      <c r="B7">
        <f>COUNT(C10:C509)</f>
        <v/>
      </c>
      <c r="D7">
        <f>IF('Start Here'!B32="","",'Start Here'!B32)</f>
        <v/>
      </c>
    </row>
    <row r="8">
      <c r="D8">
        <f>IF('Start Here'!B33="","",'Start Here'!B33)</f>
        <v/>
      </c>
    </row>
    <row r="9">
      <c r="A9" t="inlineStr">
        <is>
          <t>Plan row</t>
        </is>
      </c>
      <c r="B9" t="inlineStr">
        <is>
          <t>Publication key</t>
        </is>
      </c>
      <c r="C9" t="inlineStr">
        <is>
          <t>Action key</t>
        </is>
      </c>
      <c r="D9">
        <f>IF('Start Here'!B34="","",'Start Here'!B34)</f>
        <v/>
      </c>
    </row>
    <row r="10">
      <c r="A10">
        <f>ROW()-5</f>
        <v/>
      </c>
      <c r="B10" s="24">
        <f>IF(AND(ISNUMBER(INDEX('Content Plan'!$J:$J,$A10)),INDEX('Content Plan'!$C:$C,$A10)&lt;&gt;"",OR($B$5="All",INDEX('Content Plan'!$G:$G,$A10)=$B$5)),IF(AND(INDEX('Content Plan'!$J:$J,$A10)&gt;=$B$1,INDEX('Content Plan'!$J:$J,$A10)&lt;=$B$2),INDEX('Content Plan'!$J:$J,$A10)*1000+$A10,""),"")</f>
        <v/>
      </c>
      <c r="C10" s="24">
        <f>IF(AND(ISNUMBER(INDEX('Content Plan'!$I:$I,$A10)),OR(INDEX('Content Plan'!$H:$H,$A10)="Research",INDEX('Content Plan'!$H:$H,$A10)="Draft",INDEX('Content Plan'!$H:$H,$A10)="Review",INDEX('Content Plan'!$H:$H,$A10)="Ready"),OR($B$5="All",INDEX('Content Plan'!$G:$G,$A10)=$B$5)),IF(INDEX('Content Plan'!$I:$I,$A10)&lt;=$B$4,INDEX('Content Plan'!$I:$I,$A10)*1000+$A10,""),"")</f>
        <v/>
      </c>
      <c r="D10">
        <f>IF('Start Here'!B35="","",'Start Here'!B35)</f>
        <v/>
      </c>
    </row>
    <row r="11">
      <c r="A11">
        <f>ROW()-5</f>
        <v/>
      </c>
      <c r="B11" s="24">
        <f>IF(AND(ISNUMBER(INDEX('Content Plan'!$J:$J,$A11)),INDEX('Content Plan'!$C:$C,$A11)&lt;&gt;"",OR($B$5="All",INDEX('Content Plan'!$G:$G,$A11)=$B$5)),IF(AND(INDEX('Content Plan'!$J:$J,$A11)&gt;=$B$1,INDEX('Content Plan'!$J:$J,$A11)&lt;=$B$2),INDEX('Content Plan'!$J:$J,$A11)*1000+$A11,""),"")</f>
        <v/>
      </c>
      <c r="C11" s="24">
        <f>IF(AND(ISNUMBER(INDEX('Content Plan'!$I:$I,$A11)),OR(INDEX('Content Plan'!$H:$H,$A11)="Research",INDEX('Content Plan'!$H:$H,$A11)="Draft",INDEX('Content Plan'!$H:$H,$A11)="Review",INDEX('Content Plan'!$H:$H,$A11)="Ready"),OR($B$5="All",INDEX('Content Plan'!$G:$G,$A11)=$B$5)),IF(INDEX('Content Plan'!$I:$I,$A11)&lt;=$B$4,INDEX('Content Plan'!$I:$I,$A11)*1000+$A11,""),"")</f>
        <v/>
      </c>
      <c r="D11">
        <f>IF('Start Here'!B36="","",'Start Here'!B36)</f>
        <v/>
      </c>
    </row>
    <row r="12">
      <c r="A12">
        <f>ROW()-5</f>
        <v/>
      </c>
      <c r="B12" s="24">
        <f>IF(AND(ISNUMBER(INDEX('Content Plan'!$J:$J,$A12)),INDEX('Content Plan'!$C:$C,$A12)&lt;&gt;"",OR($B$5="All",INDEX('Content Plan'!$G:$G,$A12)=$B$5)),IF(AND(INDEX('Content Plan'!$J:$J,$A12)&gt;=$B$1,INDEX('Content Plan'!$J:$J,$A12)&lt;=$B$2),INDEX('Content Plan'!$J:$J,$A12)*1000+$A12,""),"")</f>
        <v/>
      </c>
      <c r="C12" s="24">
        <f>IF(AND(ISNUMBER(INDEX('Content Plan'!$I:$I,$A12)),OR(INDEX('Content Plan'!$H:$H,$A12)="Research",INDEX('Content Plan'!$H:$H,$A12)="Draft",INDEX('Content Plan'!$H:$H,$A12)="Review",INDEX('Content Plan'!$H:$H,$A12)="Ready"),OR($B$5="All",INDEX('Content Plan'!$G:$G,$A12)=$B$5)),IF(INDEX('Content Plan'!$I:$I,$A12)&lt;=$B$4,INDEX('Content Plan'!$I:$I,$A12)*1000+$A12,""),"")</f>
        <v/>
      </c>
      <c r="D12">
        <f>IF('Start Here'!B37="","",'Start Here'!B37)</f>
        <v/>
      </c>
    </row>
    <row r="13">
      <c r="A13">
        <f>ROW()-5</f>
        <v/>
      </c>
      <c r="B13" s="24">
        <f>IF(AND(ISNUMBER(INDEX('Content Plan'!$J:$J,$A13)),INDEX('Content Plan'!$C:$C,$A13)&lt;&gt;"",OR($B$5="All",INDEX('Content Plan'!$G:$G,$A13)=$B$5)),IF(AND(INDEX('Content Plan'!$J:$J,$A13)&gt;=$B$1,INDEX('Content Plan'!$J:$J,$A13)&lt;=$B$2),INDEX('Content Plan'!$J:$J,$A13)*1000+$A13,""),"")</f>
        <v/>
      </c>
      <c r="C13" s="24">
        <f>IF(AND(ISNUMBER(INDEX('Content Plan'!$I:$I,$A13)),OR(INDEX('Content Plan'!$H:$H,$A13)="Research",INDEX('Content Plan'!$H:$H,$A13)="Draft",INDEX('Content Plan'!$H:$H,$A13)="Review",INDEX('Content Plan'!$H:$H,$A13)="Ready"),OR($B$5="All",INDEX('Content Plan'!$G:$G,$A13)=$B$5)),IF(INDEX('Content Plan'!$I:$I,$A13)&lt;=$B$4,INDEX('Content Plan'!$I:$I,$A13)*1000+$A13,""),"")</f>
        <v/>
      </c>
      <c r="D13">
        <f>IF('Start Here'!B38="","",'Start Here'!B38)</f>
        <v/>
      </c>
    </row>
    <row r="14">
      <c r="A14">
        <f>ROW()-5</f>
        <v/>
      </c>
      <c r="B14" s="24">
        <f>IF(AND(ISNUMBER(INDEX('Content Plan'!$J:$J,$A14)),INDEX('Content Plan'!$C:$C,$A14)&lt;&gt;"",OR($B$5="All",INDEX('Content Plan'!$G:$G,$A14)=$B$5)),IF(AND(INDEX('Content Plan'!$J:$J,$A14)&gt;=$B$1,INDEX('Content Plan'!$J:$J,$A14)&lt;=$B$2),INDEX('Content Plan'!$J:$J,$A14)*1000+$A14,""),"")</f>
        <v/>
      </c>
      <c r="C14" s="24">
        <f>IF(AND(ISNUMBER(INDEX('Content Plan'!$I:$I,$A14)),OR(INDEX('Content Plan'!$H:$H,$A14)="Research",INDEX('Content Plan'!$H:$H,$A14)="Draft",INDEX('Content Plan'!$H:$H,$A14)="Review",INDEX('Content Plan'!$H:$H,$A14)="Ready"),OR($B$5="All",INDEX('Content Plan'!$G:$G,$A14)=$B$5)),IF(INDEX('Content Plan'!$I:$I,$A14)&lt;=$B$4,INDEX('Content Plan'!$I:$I,$A14)*1000+$A14,""),"")</f>
        <v/>
      </c>
      <c r="D14">
        <f>IF('Start Here'!B39="","",'Start Here'!B39)</f>
        <v/>
      </c>
    </row>
    <row r="15">
      <c r="A15">
        <f>ROW()-5</f>
        <v/>
      </c>
      <c r="B15" s="24">
        <f>IF(AND(ISNUMBER(INDEX('Content Plan'!$J:$J,$A15)),INDEX('Content Plan'!$C:$C,$A15)&lt;&gt;"",OR($B$5="All",INDEX('Content Plan'!$G:$G,$A15)=$B$5)),IF(AND(INDEX('Content Plan'!$J:$J,$A15)&gt;=$B$1,INDEX('Content Plan'!$J:$J,$A15)&lt;=$B$2),INDEX('Content Plan'!$J:$J,$A15)*1000+$A15,""),"")</f>
        <v/>
      </c>
      <c r="C15" s="24">
        <f>IF(AND(ISNUMBER(INDEX('Content Plan'!$I:$I,$A15)),OR(INDEX('Content Plan'!$H:$H,$A15)="Research",INDEX('Content Plan'!$H:$H,$A15)="Draft",INDEX('Content Plan'!$H:$H,$A15)="Review",INDEX('Content Plan'!$H:$H,$A15)="Ready"),OR($B$5="All",INDEX('Content Plan'!$G:$G,$A15)=$B$5)),IF(INDEX('Content Plan'!$I:$I,$A15)&lt;=$B$4,INDEX('Content Plan'!$I:$I,$A15)*1000+$A15,""),"")</f>
        <v/>
      </c>
      <c r="D15">
        <f>IF('Start Here'!B40="","",'Start Here'!B40)</f>
        <v/>
      </c>
    </row>
    <row r="16">
      <c r="A16">
        <f>ROW()-5</f>
        <v/>
      </c>
      <c r="B16" s="24">
        <f>IF(AND(ISNUMBER(INDEX('Content Plan'!$J:$J,$A16)),INDEX('Content Plan'!$C:$C,$A16)&lt;&gt;"",OR($B$5="All",INDEX('Content Plan'!$G:$G,$A16)=$B$5)),IF(AND(INDEX('Content Plan'!$J:$J,$A16)&gt;=$B$1,INDEX('Content Plan'!$J:$J,$A16)&lt;=$B$2),INDEX('Content Plan'!$J:$J,$A16)*1000+$A16,""),"")</f>
        <v/>
      </c>
      <c r="C16" s="24">
        <f>IF(AND(ISNUMBER(INDEX('Content Plan'!$I:$I,$A16)),OR(INDEX('Content Plan'!$H:$H,$A16)="Research",INDEX('Content Plan'!$H:$H,$A16)="Draft",INDEX('Content Plan'!$H:$H,$A16)="Review",INDEX('Content Plan'!$H:$H,$A16)="Ready"),OR($B$5="All",INDEX('Content Plan'!$G:$G,$A16)=$B$5)),IF(INDEX('Content Plan'!$I:$I,$A16)&lt;=$B$4,INDEX('Content Plan'!$I:$I,$A16)*1000+$A16,""),"")</f>
        <v/>
      </c>
      <c r="D16">
        <f>IF('Start Here'!B41="","",'Start Here'!B41)</f>
        <v/>
      </c>
    </row>
    <row r="17">
      <c r="A17">
        <f>ROW()-5</f>
        <v/>
      </c>
      <c r="B17" s="24">
        <f>IF(AND(ISNUMBER(INDEX('Content Plan'!$J:$J,$A17)),INDEX('Content Plan'!$C:$C,$A17)&lt;&gt;"",OR($B$5="All",INDEX('Content Plan'!$G:$G,$A17)=$B$5)),IF(AND(INDEX('Content Plan'!$J:$J,$A17)&gt;=$B$1,INDEX('Content Plan'!$J:$J,$A17)&lt;=$B$2),INDEX('Content Plan'!$J:$J,$A17)*1000+$A17,""),"")</f>
        <v/>
      </c>
      <c r="C17" s="24">
        <f>IF(AND(ISNUMBER(INDEX('Content Plan'!$I:$I,$A17)),OR(INDEX('Content Plan'!$H:$H,$A17)="Research",INDEX('Content Plan'!$H:$H,$A17)="Draft",INDEX('Content Plan'!$H:$H,$A17)="Review",INDEX('Content Plan'!$H:$H,$A17)="Ready"),OR($B$5="All",INDEX('Content Plan'!$G:$G,$A17)=$B$5)),IF(INDEX('Content Plan'!$I:$I,$A17)&lt;=$B$4,INDEX('Content Plan'!$I:$I,$A17)*1000+$A17,""),"")</f>
        <v/>
      </c>
      <c r="D17">
        <f>IF('Start Here'!B42="","",'Start Here'!B42)</f>
        <v/>
      </c>
    </row>
    <row r="18">
      <c r="A18">
        <f>ROW()-5</f>
        <v/>
      </c>
      <c r="B18" s="24">
        <f>IF(AND(ISNUMBER(INDEX('Content Plan'!$J:$J,$A18)),INDEX('Content Plan'!$C:$C,$A18)&lt;&gt;"",OR($B$5="All",INDEX('Content Plan'!$G:$G,$A18)=$B$5)),IF(AND(INDEX('Content Plan'!$J:$J,$A18)&gt;=$B$1,INDEX('Content Plan'!$J:$J,$A18)&lt;=$B$2),INDEX('Content Plan'!$J:$J,$A18)*1000+$A18,""),"")</f>
        <v/>
      </c>
      <c r="C18" s="24">
        <f>IF(AND(ISNUMBER(INDEX('Content Plan'!$I:$I,$A18)),OR(INDEX('Content Plan'!$H:$H,$A18)="Research",INDEX('Content Plan'!$H:$H,$A18)="Draft",INDEX('Content Plan'!$H:$H,$A18)="Review",INDEX('Content Plan'!$H:$H,$A18)="Ready"),OR($B$5="All",INDEX('Content Plan'!$G:$G,$A18)=$B$5)),IF(INDEX('Content Plan'!$I:$I,$A18)&lt;=$B$4,INDEX('Content Plan'!$I:$I,$A18)*1000+$A18,""),"")</f>
        <v/>
      </c>
      <c r="D18">
        <f>IF('Start Here'!B43="","",'Start Here'!B43)</f>
        <v/>
      </c>
    </row>
    <row r="19">
      <c r="A19">
        <f>ROW()-5</f>
        <v/>
      </c>
      <c r="B19" s="24">
        <f>IF(AND(ISNUMBER(INDEX('Content Plan'!$J:$J,$A19)),INDEX('Content Plan'!$C:$C,$A19)&lt;&gt;"",OR($B$5="All",INDEX('Content Plan'!$G:$G,$A19)=$B$5)),IF(AND(INDEX('Content Plan'!$J:$J,$A19)&gt;=$B$1,INDEX('Content Plan'!$J:$J,$A19)&lt;=$B$2),INDEX('Content Plan'!$J:$J,$A19)*1000+$A19,""),"")</f>
        <v/>
      </c>
      <c r="C19" s="24">
        <f>IF(AND(ISNUMBER(INDEX('Content Plan'!$I:$I,$A19)),OR(INDEX('Content Plan'!$H:$H,$A19)="Research",INDEX('Content Plan'!$H:$H,$A19)="Draft",INDEX('Content Plan'!$H:$H,$A19)="Review",INDEX('Content Plan'!$H:$H,$A19)="Ready"),OR($B$5="All",INDEX('Content Plan'!$G:$G,$A19)=$B$5)),IF(INDEX('Content Plan'!$I:$I,$A19)&lt;=$B$4,INDEX('Content Plan'!$I:$I,$A19)*1000+$A19,""),"")</f>
        <v/>
      </c>
      <c r="D19">
        <f>IF('Start Here'!B44="","",'Start Here'!B44)</f>
        <v/>
      </c>
    </row>
    <row r="20">
      <c r="A20">
        <f>ROW()-5</f>
        <v/>
      </c>
      <c r="B20" s="24">
        <f>IF(AND(ISNUMBER(INDEX('Content Plan'!$J:$J,$A20)),INDEX('Content Plan'!$C:$C,$A20)&lt;&gt;"",OR($B$5="All",INDEX('Content Plan'!$G:$G,$A20)=$B$5)),IF(AND(INDEX('Content Plan'!$J:$J,$A20)&gt;=$B$1,INDEX('Content Plan'!$J:$J,$A20)&lt;=$B$2),INDEX('Content Plan'!$J:$J,$A20)*1000+$A20,""),"")</f>
        <v/>
      </c>
      <c r="C20" s="24">
        <f>IF(AND(ISNUMBER(INDEX('Content Plan'!$I:$I,$A20)),OR(INDEX('Content Plan'!$H:$H,$A20)="Research",INDEX('Content Plan'!$H:$H,$A20)="Draft",INDEX('Content Plan'!$H:$H,$A20)="Review",INDEX('Content Plan'!$H:$H,$A20)="Ready"),OR($B$5="All",INDEX('Content Plan'!$G:$G,$A20)=$B$5)),IF(INDEX('Content Plan'!$I:$I,$A20)&lt;=$B$4,INDEX('Content Plan'!$I:$I,$A20)*1000+$A20,""),"")</f>
        <v/>
      </c>
      <c r="D20">
        <f>IF('Start Here'!B45="","",'Start Here'!B45)</f>
        <v/>
      </c>
    </row>
    <row r="21">
      <c r="A21">
        <f>ROW()-5</f>
        <v/>
      </c>
      <c r="B21" s="24">
        <f>IF(AND(ISNUMBER(INDEX('Content Plan'!$J:$J,$A21)),INDEX('Content Plan'!$C:$C,$A21)&lt;&gt;"",OR($B$5="All",INDEX('Content Plan'!$G:$G,$A21)=$B$5)),IF(AND(INDEX('Content Plan'!$J:$J,$A21)&gt;=$B$1,INDEX('Content Plan'!$J:$J,$A21)&lt;=$B$2),INDEX('Content Plan'!$J:$J,$A21)*1000+$A21,""),"")</f>
        <v/>
      </c>
      <c r="C21" s="24">
        <f>IF(AND(ISNUMBER(INDEX('Content Plan'!$I:$I,$A21)),OR(INDEX('Content Plan'!$H:$H,$A21)="Research",INDEX('Content Plan'!$H:$H,$A21)="Draft",INDEX('Content Plan'!$H:$H,$A21)="Review",INDEX('Content Plan'!$H:$H,$A21)="Ready"),OR($B$5="All",INDEX('Content Plan'!$G:$G,$A21)=$B$5)),IF(INDEX('Content Plan'!$I:$I,$A21)&lt;=$B$4,INDEX('Content Plan'!$I:$I,$A21)*1000+$A21,""),"")</f>
        <v/>
      </c>
      <c r="D21">
        <f>IF('Start Here'!B46="","",'Start Here'!B46)</f>
        <v/>
      </c>
    </row>
    <row r="22">
      <c r="A22">
        <f>ROW()-5</f>
        <v/>
      </c>
      <c r="B22" s="24">
        <f>IF(AND(ISNUMBER(INDEX('Content Plan'!$J:$J,$A22)),INDEX('Content Plan'!$C:$C,$A22)&lt;&gt;"",OR($B$5="All",INDEX('Content Plan'!$G:$G,$A22)=$B$5)),IF(AND(INDEX('Content Plan'!$J:$J,$A22)&gt;=$B$1,INDEX('Content Plan'!$J:$J,$A22)&lt;=$B$2),INDEX('Content Plan'!$J:$J,$A22)*1000+$A22,""),"")</f>
        <v/>
      </c>
      <c r="C22" s="24">
        <f>IF(AND(ISNUMBER(INDEX('Content Plan'!$I:$I,$A22)),OR(INDEX('Content Plan'!$H:$H,$A22)="Research",INDEX('Content Plan'!$H:$H,$A22)="Draft",INDEX('Content Plan'!$H:$H,$A22)="Review",INDEX('Content Plan'!$H:$H,$A22)="Ready"),OR($B$5="All",INDEX('Content Plan'!$G:$G,$A22)=$B$5)),IF(INDEX('Content Plan'!$I:$I,$A22)&lt;=$B$4,INDEX('Content Plan'!$I:$I,$A22)*1000+$A22,""),"")</f>
        <v/>
      </c>
      <c r="D22">
        <f>IF('Start Here'!B47="","",'Start Here'!B47)</f>
        <v/>
      </c>
    </row>
    <row r="23">
      <c r="A23">
        <f>ROW()-5</f>
        <v/>
      </c>
      <c r="B23" s="24">
        <f>IF(AND(ISNUMBER(INDEX('Content Plan'!$J:$J,$A23)),INDEX('Content Plan'!$C:$C,$A23)&lt;&gt;"",OR($B$5="All",INDEX('Content Plan'!$G:$G,$A23)=$B$5)),IF(AND(INDEX('Content Plan'!$J:$J,$A23)&gt;=$B$1,INDEX('Content Plan'!$J:$J,$A23)&lt;=$B$2),INDEX('Content Plan'!$J:$J,$A23)*1000+$A23,""),"")</f>
        <v/>
      </c>
      <c r="C23" s="24">
        <f>IF(AND(ISNUMBER(INDEX('Content Plan'!$I:$I,$A23)),OR(INDEX('Content Plan'!$H:$H,$A23)="Research",INDEX('Content Plan'!$H:$H,$A23)="Draft",INDEX('Content Plan'!$H:$H,$A23)="Review",INDEX('Content Plan'!$H:$H,$A23)="Ready"),OR($B$5="All",INDEX('Content Plan'!$G:$G,$A23)=$B$5)),IF(INDEX('Content Plan'!$I:$I,$A23)&lt;=$B$4,INDEX('Content Plan'!$I:$I,$A23)*1000+$A23,""),"")</f>
        <v/>
      </c>
    </row>
    <row r="24">
      <c r="A24">
        <f>ROW()-5</f>
        <v/>
      </c>
      <c r="B24" s="24">
        <f>IF(AND(ISNUMBER(INDEX('Content Plan'!$J:$J,$A24)),INDEX('Content Plan'!$C:$C,$A24)&lt;&gt;"",OR($B$5="All",INDEX('Content Plan'!$G:$G,$A24)=$B$5)),IF(AND(INDEX('Content Plan'!$J:$J,$A24)&gt;=$B$1,INDEX('Content Plan'!$J:$J,$A24)&lt;=$B$2),INDEX('Content Plan'!$J:$J,$A24)*1000+$A24,""),"")</f>
        <v/>
      </c>
      <c r="C24" s="24">
        <f>IF(AND(ISNUMBER(INDEX('Content Plan'!$I:$I,$A24)),OR(INDEX('Content Plan'!$H:$H,$A24)="Research",INDEX('Content Plan'!$H:$H,$A24)="Draft",INDEX('Content Plan'!$H:$H,$A24)="Review",INDEX('Content Plan'!$H:$H,$A24)="Ready"),OR($B$5="All",INDEX('Content Plan'!$G:$G,$A24)=$B$5)),IF(INDEX('Content Plan'!$I:$I,$A24)&lt;=$B$4,INDEX('Content Plan'!$I:$I,$A24)*1000+$A24,""),"")</f>
        <v/>
      </c>
    </row>
    <row r="25">
      <c r="A25">
        <f>ROW()-5</f>
        <v/>
      </c>
      <c r="B25" s="24">
        <f>IF(AND(ISNUMBER(INDEX('Content Plan'!$J:$J,$A25)),INDEX('Content Plan'!$C:$C,$A25)&lt;&gt;"",OR($B$5="All",INDEX('Content Plan'!$G:$G,$A25)=$B$5)),IF(AND(INDEX('Content Plan'!$J:$J,$A25)&gt;=$B$1,INDEX('Content Plan'!$J:$J,$A25)&lt;=$B$2),INDEX('Content Plan'!$J:$J,$A25)*1000+$A25,""),"")</f>
        <v/>
      </c>
      <c r="C25" s="24">
        <f>IF(AND(ISNUMBER(INDEX('Content Plan'!$I:$I,$A25)),OR(INDEX('Content Plan'!$H:$H,$A25)="Research",INDEX('Content Plan'!$H:$H,$A25)="Draft",INDEX('Content Plan'!$H:$H,$A25)="Review",INDEX('Content Plan'!$H:$H,$A25)="Ready"),OR($B$5="All",INDEX('Content Plan'!$G:$G,$A25)=$B$5)),IF(INDEX('Content Plan'!$I:$I,$A25)&lt;=$B$4,INDEX('Content Plan'!$I:$I,$A25)*1000+$A25,""),"")</f>
        <v/>
      </c>
    </row>
    <row r="26">
      <c r="A26">
        <f>ROW()-5</f>
        <v/>
      </c>
      <c r="B26" s="24">
        <f>IF(AND(ISNUMBER(INDEX('Content Plan'!$J:$J,$A26)),INDEX('Content Plan'!$C:$C,$A26)&lt;&gt;"",OR($B$5="All",INDEX('Content Plan'!$G:$G,$A26)=$B$5)),IF(AND(INDEX('Content Plan'!$J:$J,$A26)&gt;=$B$1,INDEX('Content Plan'!$J:$J,$A26)&lt;=$B$2),INDEX('Content Plan'!$J:$J,$A26)*1000+$A26,""),"")</f>
        <v/>
      </c>
      <c r="C26" s="24">
        <f>IF(AND(ISNUMBER(INDEX('Content Plan'!$I:$I,$A26)),OR(INDEX('Content Plan'!$H:$H,$A26)="Research",INDEX('Content Plan'!$H:$H,$A26)="Draft",INDEX('Content Plan'!$H:$H,$A26)="Review",INDEX('Content Plan'!$H:$H,$A26)="Ready"),OR($B$5="All",INDEX('Content Plan'!$G:$G,$A26)=$B$5)),IF(INDEX('Content Plan'!$I:$I,$A26)&lt;=$B$4,INDEX('Content Plan'!$I:$I,$A26)*1000+$A26,""),"")</f>
        <v/>
      </c>
    </row>
    <row r="27">
      <c r="A27">
        <f>ROW()-5</f>
        <v/>
      </c>
      <c r="B27" s="24">
        <f>IF(AND(ISNUMBER(INDEX('Content Plan'!$J:$J,$A27)),INDEX('Content Plan'!$C:$C,$A27)&lt;&gt;"",OR($B$5="All",INDEX('Content Plan'!$G:$G,$A27)=$B$5)),IF(AND(INDEX('Content Plan'!$J:$J,$A27)&gt;=$B$1,INDEX('Content Plan'!$J:$J,$A27)&lt;=$B$2),INDEX('Content Plan'!$J:$J,$A27)*1000+$A27,""),"")</f>
        <v/>
      </c>
      <c r="C27" s="24">
        <f>IF(AND(ISNUMBER(INDEX('Content Plan'!$I:$I,$A27)),OR(INDEX('Content Plan'!$H:$H,$A27)="Research",INDEX('Content Plan'!$H:$H,$A27)="Draft",INDEX('Content Plan'!$H:$H,$A27)="Review",INDEX('Content Plan'!$H:$H,$A27)="Ready"),OR($B$5="All",INDEX('Content Plan'!$G:$G,$A27)=$B$5)),IF(INDEX('Content Plan'!$I:$I,$A27)&lt;=$B$4,INDEX('Content Plan'!$I:$I,$A27)*1000+$A27,""),"")</f>
        <v/>
      </c>
    </row>
    <row r="28">
      <c r="A28">
        <f>ROW()-5</f>
        <v/>
      </c>
      <c r="B28" s="24">
        <f>IF(AND(ISNUMBER(INDEX('Content Plan'!$J:$J,$A28)),INDEX('Content Plan'!$C:$C,$A28)&lt;&gt;"",OR($B$5="All",INDEX('Content Plan'!$G:$G,$A28)=$B$5)),IF(AND(INDEX('Content Plan'!$J:$J,$A28)&gt;=$B$1,INDEX('Content Plan'!$J:$J,$A28)&lt;=$B$2),INDEX('Content Plan'!$J:$J,$A28)*1000+$A28,""),"")</f>
        <v/>
      </c>
      <c r="C28" s="24">
        <f>IF(AND(ISNUMBER(INDEX('Content Plan'!$I:$I,$A28)),OR(INDEX('Content Plan'!$H:$H,$A28)="Research",INDEX('Content Plan'!$H:$H,$A28)="Draft",INDEX('Content Plan'!$H:$H,$A28)="Review",INDEX('Content Plan'!$H:$H,$A28)="Ready"),OR($B$5="All",INDEX('Content Plan'!$G:$G,$A28)=$B$5)),IF(INDEX('Content Plan'!$I:$I,$A28)&lt;=$B$4,INDEX('Content Plan'!$I:$I,$A28)*1000+$A28,""),"")</f>
        <v/>
      </c>
    </row>
    <row r="29">
      <c r="A29">
        <f>ROW()-5</f>
        <v/>
      </c>
      <c r="B29" s="24">
        <f>IF(AND(ISNUMBER(INDEX('Content Plan'!$J:$J,$A29)),INDEX('Content Plan'!$C:$C,$A29)&lt;&gt;"",OR($B$5="All",INDEX('Content Plan'!$G:$G,$A29)=$B$5)),IF(AND(INDEX('Content Plan'!$J:$J,$A29)&gt;=$B$1,INDEX('Content Plan'!$J:$J,$A29)&lt;=$B$2),INDEX('Content Plan'!$J:$J,$A29)*1000+$A29,""),"")</f>
        <v/>
      </c>
      <c r="C29" s="24">
        <f>IF(AND(ISNUMBER(INDEX('Content Plan'!$I:$I,$A29)),OR(INDEX('Content Plan'!$H:$H,$A29)="Research",INDEX('Content Plan'!$H:$H,$A29)="Draft",INDEX('Content Plan'!$H:$H,$A29)="Review",INDEX('Content Plan'!$H:$H,$A29)="Ready"),OR($B$5="All",INDEX('Content Plan'!$G:$G,$A29)=$B$5)),IF(INDEX('Content Plan'!$I:$I,$A29)&lt;=$B$4,INDEX('Content Plan'!$I:$I,$A29)*1000+$A29,""),"")</f>
        <v/>
      </c>
    </row>
    <row r="30">
      <c r="A30">
        <f>ROW()-5</f>
        <v/>
      </c>
      <c r="B30" s="24">
        <f>IF(AND(ISNUMBER(INDEX('Content Plan'!$J:$J,$A30)),INDEX('Content Plan'!$C:$C,$A30)&lt;&gt;"",OR($B$5="All",INDEX('Content Plan'!$G:$G,$A30)=$B$5)),IF(AND(INDEX('Content Plan'!$J:$J,$A30)&gt;=$B$1,INDEX('Content Plan'!$J:$J,$A30)&lt;=$B$2),INDEX('Content Plan'!$J:$J,$A30)*1000+$A30,""),"")</f>
        <v/>
      </c>
      <c r="C30" s="24">
        <f>IF(AND(ISNUMBER(INDEX('Content Plan'!$I:$I,$A30)),OR(INDEX('Content Plan'!$H:$H,$A30)="Research",INDEX('Content Plan'!$H:$H,$A30)="Draft",INDEX('Content Plan'!$H:$H,$A30)="Review",INDEX('Content Plan'!$H:$H,$A30)="Ready"),OR($B$5="All",INDEX('Content Plan'!$G:$G,$A30)=$B$5)),IF(INDEX('Content Plan'!$I:$I,$A30)&lt;=$B$4,INDEX('Content Plan'!$I:$I,$A30)*1000+$A30,""),"")</f>
        <v/>
      </c>
    </row>
    <row r="31">
      <c r="A31">
        <f>ROW()-5</f>
        <v/>
      </c>
      <c r="B31" s="24">
        <f>IF(AND(ISNUMBER(INDEX('Content Plan'!$J:$J,$A31)),INDEX('Content Plan'!$C:$C,$A31)&lt;&gt;"",OR($B$5="All",INDEX('Content Plan'!$G:$G,$A31)=$B$5)),IF(AND(INDEX('Content Plan'!$J:$J,$A31)&gt;=$B$1,INDEX('Content Plan'!$J:$J,$A31)&lt;=$B$2),INDEX('Content Plan'!$J:$J,$A31)*1000+$A31,""),"")</f>
        <v/>
      </c>
      <c r="C31" s="24">
        <f>IF(AND(ISNUMBER(INDEX('Content Plan'!$I:$I,$A31)),OR(INDEX('Content Plan'!$H:$H,$A31)="Research",INDEX('Content Plan'!$H:$H,$A31)="Draft",INDEX('Content Plan'!$H:$H,$A31)="Review",INDEX('Content Plan'!$H:$H,$A31)="Ready"),OR($B$5="All",INDEX('Content Plan'!$G:$G,$A31)=$B$5)),IF(INDEX('Content Plan'!$I:$I,$A31)&lt;=$B$4,INDEX('Content Plan'!$I:$I,$A31)*1000+$A31,""),"")</f>
        <v/>
      </c>
    </row>
    <row r="32">
      <c r="A32">
        <f>ROW()-5</f>
        <v/>
      </c>
      <c r="B32" s="24">
        <f>IF(AND(ISNUMBER(INDEX('Content Plan'!$J:$J,$A32)),INDEX('Content Plan'!$C:$C,$A32)&lt;&gt;"",OR($B$5="All",INDEX('Content Plan'!$G:$G,$A32)=$B$5)),IF(AND(INDEX('Content Plan'!$J:$J,$A32)&gt;=$B$1,INDEX('Content Plan'!$J:$J,$A32)&lt;=$B$2),INDEX('Content Plan'!$J:$J,$A32)*1000+$A32,""),"")</f>
        <v/>
      </c>
      <c r="C32" s="24">
        <f>IF(AND(ISNUMBER(INDEX('Content Plan'!$I:$I,$A32)),OR(INDEX('Content Plan'!$H:$H,$A32)="Research",INDEX('Content Plan'!$H:$H,$A32)="Draft",INDEX('Content Plan'!$H:$H,$A32)="Review",INDEX('Content Plan'!$H:$H,$A32)="Ready"),OR($B$5="All",INDEX('Content Plan'!$G:$G,$A32)=$B$5)),IF(INDEX('Content Plan'!$I:$I,$A32)&lt;=$B$4,INDEX('Content Plan'!$I:$I,$A32)*1000+$A32,""),"")</f>
        <v/>
      </c>
    </row>
    <row r="33">
      <c r="A33">
        <f>ROW()-5</f>
        <v/>
      </c>
      <c r="B33" s="24">
        <f>IF(AND(ISNUMBER(INDEX('Content Plan'!$J:$J,$A33)),INDEX('Content Plan'!$C:$C,$A33)&lt;&gt;"",OR($B$5="All",INDEX('Content Plan'!$G:$G,$A33)=$B$5)),IF(AND(INDEX('Content Plan'!$J:$J,$A33)&gt;=$B$1,INDEX('Content Plan'!$J:$J,$A33)&lt;=$B$2),INDEX('Content Plan'!$J:$J,$A33)*1000+$A33,""),"")</f>
        <v/>
      </c>
      <c r="C33" s="24">
        <f>IF(AND(ISNUMBER(INDEX('Content Plan'!$I:$I,$A33)),OR(INDEX('Content Plan'!$H:$H,$A33)="Research",INDEX('Content Plan'!$H:$H,$A33)="Draft",INDEX('Content Plan'!$H:$H,$A33)="Review",INDEX('Content Plan'!$H:$H,$A33)="Ready"),OR($B$5="All",INDEX('Content Plan'!$G:$G,$A33)=$B$5)),IF(INDEX('Content Plan'!$I:$I,$A33)&lt;=$B$4,INDEX('Content Plan'!$I:$I,$A33)*1000+$A33,""),"")</f>
        <v/>
      </c>
    </row>
    <row r="34">
      <c r="A34">
        <f>ROW()-5</f>
        <v/>
      </c>
      <c r="B34" s="24">
        <f>IF(AND(ISNUMBER(INDEX('Content Plan'!$J:$J,$A34)),INDEX('Content Plan'!$C:$C,$A34)&lt;&gt;"",OR($B$5="All",INDEX('Content Plan'!$G:$G,$A34)=$B$5)),IF(AND(INDEX('Content Plan'!$J:$J,$A34)&gt;=$B$1,INDEX('Content Plan'!$J:$J,$A34)&lt;=$B$2),INDEX('Content Plan'!$J:$J,$A34)*1000+$A34,""),"")</f>
        <v/>
      </c>
      <c r="C34" s="24">
        <f>IF(AND(ISNUMBER(INDEX('Content Plan'!$I:$I,$A34)),OR(INDEX('Content Plan'!$H:$H,$A34)="Research",INDEX('Content Plan'!$H:$H,$A34)="Draft",INDEX('Content Plan'!$H:$H,$A34)="Review",INDEX('Content Plan'!$H:$H,$A34)="Ready"),OR($B$5="All",INDEX('Content Plan'!$G:$G,$A34)=$B$5)),IF(INDEX('Content Plan'!$I:$I,$A34)&lt;=$B$4,INDEX('Content Plan'!$I:$I,$A34)*1000+$A34,""),"")</f>
        <v/>
      </c>
    </row>
    <row r="35">
      <c r="A35">
        <f>ROW()-5</f>
        <v/>
      </c>
      <c r="B35" s="24">
        <f>IF(AND(ISNUMBER(INDEX('Content Plan'!$J:$J,$A35)),INDEX('Content Plan'!$C:$C,$A35)&lt;&gt;"",OR($B$5="All",INDEX('Content Plan'!$G:$G,$A35)=$B$5)),IF(AND(INDEX('Content Plan'!$J:$J,$A35)&gt;=$B$1,INDEX('Content Plan'!$J:$J,$A35)&lt;=$B$2),INDEX('Content Plan'!$J:$J,$A35)*1000+$A35,""),"")</f>
        <v/>
      </c>
      <c r="C35" s="24">
        <f>IF(AND(ISNUMBER(INDEX('Content Plan'!$I:$I,$A35)),OR(INDEX('Content Plan'!$H:$H,$A35)="Research",INDEX('Content Plan'!$H:$H,$A35)="Draft",INDEX('Content Plan'!$H:$H,$A35)="Review",INDEX('Content Plan'!$H:$H,$A35)="Ready"),OR($B$5="All",INDEX('Content Plan'!$G:$G,$A35)=$B$5)),IF(INDEX('Content Plan'!$I:$I,$A35)&lt;=$B$4,INDEX('Content Plan'!$I:$I,$A35)*1000+$A35,""),"")</f>
        <v/>
      </c>
    </row>
    <row r="36">
      <c r="A36">
        <f>ROW()-5</f>
        <v/>
      </c>
      <c r="B36" s="24">
        <f>IF(AND(ISNUMBER(INDEX('Content Plan'!$J:$J,$A36)),INDEX('Content Plan'!$C:$C,$A36)&lt;&gt;"",OR($B$5="All",INDEX('Content Plan'!$G:$G,$A36)=$B$5)),IF(AND(INDEX('Content Plan'!$J:$J,$A36)&gt;=$B$1,INDEX('Content Plan'!$J:$J,$A36)&lt;=$B$2),INDEX('Content Plan'!$J:$J,$A36)*1000+$A36,""),"")</f>
        <v/>
      </c>
      <c r="C36" s="24">
        <f>IF(AND(ISNUMBER(INDEX('Content Plan'!$I:$I,$A36)),OR(INDEX('Content Plan'!$H:$H,$A36)="Research",INDEX('Content Plan'!$H:$H,$A36)="Draft",INDEX('Content Plan'!$H:$H,$A36)="Review",INDEX('Content Plan'!$H:$H,$A36)="Ready"),OR($B$5="All",INDEX('Content Plan'!$G:$G,$A36)=$B$5)),IF(INDEX('Content Plan'!$I:$I,$A36)&lt;=$B$4,INDEX('Content Plan'!$I:$I,$A36)*1000+$A36,""),"")</f>
        <v/>
      </c>
    </row>
    <row r="37">
      <c r="A37">
        <f>ROW()-5</f>
        <v/>
      </c>
      <c r="B37" s="24">
        <f>IF(AND(ISNUMBER(INDEX('Content Plan'!$J:$J,$A37)),INDEX('Content Plan'!$C:$C,$A37)&lt;&gt;"",OR($B$5="All",INDEX('Content Plan'!$G:$G,$A37)=$B$5)),IF(AND(INDEX('Content Plan'!$J:$J,$A37)&gt;=$B$1,INDEX('Content Plan'!$J:$J,$A37)&lt;=$B$2),INDEX('Content Plan'!$J:$J,$A37)*1000+$A37,""),"")</f>
        <v/>
      </c>
      <c r="C37" s="24">
        <f>IF(AND(ISNUMBER(INDEX('Content Plan'!$I:$I,$A37)),OR(INDEX('Content Plan'!$H:$H,$A37)="Research",INDEX('Content Plan'!$H:$H,$A37)="Draft",INDEX('Content Plan'!$H:$H,$A37)="Review",INDEX('Content Plan'!$H:$H,$A37)="Ready"),OR($B$5="All",INDEX('Content Plan'!$G:$G,$A37)=$B$5)),IF(INDEX('Content Plan'!$I:$I,$A37)&lt;=$B$4,INDEX('Content Plan'!$I:$I,$A37)*1000+$A37,""),"")</f>
        <v/>
      </c>
    </row>
    <row r="38">
      <c r="A38">
        <f>ROW()-5</f>
        <v/>
      </c>
      <c r="B38" s="24">
        <f>IF(AND(ISNUMBER(INDEX('Content Plan'!$J:$J,$A38)),INDEX('Content Plan'!$C:$C,$A38)&lt;&gt;"",OR($B$5="All",INDEX('Content Plan'!$G:$G,$A38)=$B$5)),IF(AND(INDEX('Content Plan'!$J:$J,$A38)&gt;=$B$1,INDEX('Content Plan'!$J:$J,$A38)&lt;=$B$2),INDEX('Content Plan'!$J:$J,$A38)*1000+$A38,""),"")</f>
        <v/>
      </c>
      <c r="C38" s="24">
        <f>IF(AND(ISNUMBER(INDEX('Content Plan'!$I:$I,$A38)),OR(INDEX('Content Plan'!$H:$H,$A38)="Research",INDEX('Content Plan'!$H:$H,$A38)="Draft",INDEX('Content Plan'!$H:$H,$A38)="Review",INDEX('Content Plan'!$H:$H,$A38)="Ready"),OR($B$5="All",INDEX('Content Plan'!$G:$G,$A38)=$B$5)),IF(INDEX('Content Plan'!$I:$I,$A38)&lt;=$B$4,INDEX('Content Plan'!$I:$I,$A38)*1000+$A38,""),"")</f>
        <v/>
      </c>
    </row>
    <row r="39">
      <c r="A39">
        <f>ROW()-5</f>
        <v/>
      </c>
      <c r="B39" s="24">
        <f>IF(AND(ISNUMBER(INDEX('Content Plan'!$J:$J,$A39)),INDEX('Content Plan'!$C:$C,$A39)&lt;&gt;"",OR($B$5="All",INDEX('Content Plan'!$G:$G,$A39)=$B$5)),IF(AND(INDEX('Content Plan'!$J:$J,$A39)&gt;=$B$1,INDEX('Content Plan'!$J:$J,$A39)&lt;=$B$2),INDEX('Content Plan'!$J:$J,$A39)*1000+$A39,""),"")</f>
        <v/>
      </c>
      <c r="C39" s="24">
        <f>IF(AND(ISNUMBER(INDEX('Content Plan'!$I:$I,$A39)),OR(INDEX('Content Plan'!$H:$H,$A39)="Research",INDEX('Content Plan'!$H:$H,$A39)="Draft",INDEX('Content Plan'!$H:$H,$A39)="Review",INDEX('Content Plan'!$H:$H,$A39)="Ready"),OR($B$5="All",INDEX('Content Plan'!$G:$G,$A39)=$B$5)),IF(INDEX('Content Plan'!$I:$I,$A39)&lt;=$B$4,INDEX('Content Plan'!$I:$I,$A39)*1000+$A39,""),"")</f>
        <v/>
      </c>
    </row>
    <row r="40">
      <c r="A40">
        <f>ROW()-5</f>
        <v/>
      </c>
      <c r="B40" s="24">
        <f>IF(AND(ISNUMBER(INDEX('Content Plan'!$J:$J,$A40)),INDEX('Content Plan'!$C:$C,$A40)&lt;&gt;"",OR($B$5="All",INDEX('Content Plan'!$G:$G,$A40)=$B$5)),IF(AND(INDEX('Content Plan'!$J:$J,$A40)&gt;=$B$1,INDEX('Content Plan'!$J:$J,$A40)&lt;=$B$2),INDEX('Content Plan'!$J:$J,$A40)*1000+$A40,""),"")</f>
        <v/>
      </c>
      <c r="C40" s="24">
        <f>IF(AND(ISNUMBER(INDEX('Content Plan'!$I:$I,$A40)),OR(INDEX('Content Plan'!$H:$H,$A40)="Research",INDEX('Content Plan'!$H:$H,$A40)="Draft",INDEX('Content Plan'!$H:$H,$A40)="Review",INDEX('Content Plan'!$H:$H,$A40)="Ready"),OR($B$5="All",INDEX('Content Plan'!$G:$G,$A40)=$B$5)),IF(INDEX('Content Plan'!$I:$I,$A40)&lt;=$B$4,INDEX('Content Plan'!$I:$I,$A40)*1000+$A40,""),"")</f>
        <v/>
      </c>
    </row>
    <row r="41">
      <c r="A41">
        <f>ROW()-5</f>
        <v/>
      </c>
      <c r="B41" s="24">
        <f>IF(AND(ISNUMBER(INDEX('Content Plan'!$J:$J,$A41)),INDEX('Content Plan'!$C:$C,$A41)&lt;&gt;"",OR($B$5="All",INDEX('Content Plan'!$G:$G,$A41)=$B$5)),IF(AND(INDEX('Content Plan'!$J:$J,$A41)&gt;=$B$1,INDEX('Content Plan'!$J:$J,$A41)&lt;=$B$2),INDEX('Content Plan'!$J:$J,$A41)*1000+$A41,""),"")</f>
        <v/>
      </c>
      <c r="C41" s="24">
        <f>IF(AND(ISNUMBER(INDEX('Content Plan'!$I:$I,$A41)),OR(INDEX('Content Plan'!$H:$H,$A41)="Research",INDEX('Content Plan'!$H:$H,$A41)="Draft",INDEX('Content Plan'!$H:$H,$A41)="Review",INDEX('Content Plan'!$H:$H,$A41)="Ready"),OR($B$5="All",INDEX('Content Plan'!$G:$G,$A41)=$B$5)),IF(INDEX('Content Plan'!$I:$I,$A41)&lt;=$B$4,INDEX('Content Plan'!$I:$I,$A41)*1000+$A41,""),"")</f>
        <v/>
      </c>
    </row>
    <row r="42">
      <c r="A42">
        <f>ROW()-5</f>
        <v/>
      </c>
      <c r="B42" s="24">
        <f>IF(AND(ISNUMBER(INDEX('Content Plan'!$J:$J,$A42)),INDEX('Content Plan'!$C:$C,$A42)&lt;&gt;"",OR($B$5="All",INDEX('Content Plan'!$G:$G,$A42)=$B$5)),IF(AND(INDEX('Content Plan'!$J:$J,$A42)&gt;=$B$1,INDEX('Content Plan'!$J:$J,$A42)&lt;=$B$2),INDEX('Content Plan'!$J:$J,$A42)*1000+$A42,""),"")</f>
        <v/>
      </c>
      <c r="C42" s="24">
        <f>IF(AND(ISNUMBER(INDEX('Content Plan'!$I:$I,$A42)),OR(INDEX('Content Plan'!$H:$H,$A42)="Research",INDEX('Content Plan'!$H:$H,$A42)="Draft",INDEX('Content Plan'!$H:$H,$A42)="Review",INDEX('Content Plan'!$H:$H,$A42)="Ready"),OR($B$5="All",INDEX('Content Plan'!$G:$G,$A42)=$B$5)),IF(INDEX('Content Plan'!$I:$I,$A42)&lt;=$B$4,INDEX('Content Plan'!$I:$I,$A42)*1000+$A42,""),"")</f>
        <v/>
      </c>
    </row>
    <row r="43">
      <c r="A43">
        <f>ROW()-5</f>
        <v/>
      </c>
      <c r="B43" s="24">
        <f>IF(AND(ISNUMBER(INDEX('Content Plan'!$J:$J,$A43)),INDEX('Content Plan'!$C:$C,$A43)&lt;&gt;"",OR($B$5="All",INDEX('Content Plan'!$G:$G,$A43)=$B$5)),IF(AND(INDEX('Content Plan'!$J:$J,$A43)&gt;=$B$1,INDEX('Content Plan'!$J:$J,$A43)&lt;=$B$2),INDEX('Content Plan'!$J:$J,$A43)*1000+$A43,""),"")</f>
        <v/>
      </c>
      <c r="C43" s="24">
        <f>IF(AND(ISNUMBER(INDEX('Content Plan'!$I:$I,$A43)),OR(INDEX('Content Plan'!$H:$H,$A43)="Research",INDEX('Content Plan'!$H:$H,$A43)="Draft",INDEX('Content Plan'!$H:$H,$A43)="Review",INDEX('Content Plan'!$H:$H,$A43)="Ready"),OR($B$5="All",INDEX('Content Plan'!$G:$G,$A43)=$B$5)),IF(INDEX('Content Plan'!$I:$I,$A43)&lt;=$B$4,INDEX('Content Plan'!$I:$I,$A43)*1000+$A43,""),"")</f>
        <v/>
      </c>
    </row>
    <row r="44">
      <c r="A44">
        <f>ROW()-5</f>
        <v/>
      </c>
      <c r="B44" s="24">
        <f>IF(AND(ISNUMBER(INDEX('Content Plan'!$J:$J,$A44)),INDEX('Content Plan'!$C:$C,$A44)&lt;&gt;"",OR($B$5="All",INDEX('Content Plan'!$G:$G,$A44)=$B$5)),IF(AND(INDEX('Content Plan'!$J:$J,$A44)&gt;=$B$1,INDEX('Content Plan'!$J:$J,$A44)&lt;=$B$2),INDEX('Content Plan'!$J:$J,$A44)*1000+$A44,""),"")</f>
        <v/>
      </c>
      <c r="C44" s="24">
        <f>IF(AND(ISNUMBER(INDEX('Content Plan'!$I:$I,$A44)),OR(INDEX('Content Plan'!$H:$H,$A44)="Research",INDEX('Content Plan'!$H:$H,$A44)="Draft",INDEX('Content Plan'!$H:$H,$A44)="Review",INDEX('Content Plan'!$H:$H,$A44)="Ready"),OR($B$5="All",INDEX('Content Plan'!$G:$G,$A44)=$B$5)),IF(INDEX('Content Plan'!$I:$I,$A44)&lt;=$B$4,INDEX('Content Plan'!$I:$I,$A44)*1000+$A44,""),"")</f>
        <v/>
      </c>
    </row>
    <row r="45">
      <c r="A45">
        <f>ROW()-5</f>
        <v/>
      </c>
      <c r="B45" s="24">
        <f>IF(AND(ISNUMBER(INDEX('Content Plan'!$J:$J,$A45)),INDEX('Content Plan'!$C:$C,$A45)&lt;&gt;"",OR($B$5="All",INDEX('Content Plan'!$G:$G,$A45)=$B$5)),IF(AND(INDEX('Content Plan'!$J:$J,$A45)&gt;=$B$1,INDEX('Content Plan'!$J:$J,$A45)&lt;=$B$2),INDEX('Content Plan'!$J:$J,$A45)*1000+$A45,""),"")</f>
        <v/>
      </c>
      <c r="C45" s="24">
        <f>IF(AND(ISNUMBER(INDEX('Content Plan'!$I:$I,$A45)),OR(INDEX('Content Plan'!$H:$H,$A45)="Research",INDEX('Content Plan'!$H:$H,$A45)="Draft",INDEX('Content Plan'!$H:$H,$A45)="Review",INDEX('Content Plan'!$H:$H,$A45)="Ready"),OR($B$5="All",INDEX('Content Plan'!$G:$G,$A45)=$B$5)),IF(INDEX('Content Plan'!$I:$I,$A45)&lt;=$B$4,INDEX('Content Plan'!$I:$I,$A45)*1000+$A45,""),"")</f>
        <v/>
      </c>
    </row>
    <row r="46">
      <c r="A46">
        <f>ROW()-5</f>
        <v/>
      </c>
      <c r="B46" s="24">
        <f>IF(AND(ISNUMBER(INDEX('Content Plan'!$J:$J,$A46)),INDEX('Content Plan'!$C:$C,$A46)&lt;&gt;"",OR($B$5="All",INDEX('Content Plan'!$G:$G,$A46)=$B$5)),IF(AND(INDEX('Content Plan'!$J:$J,$A46)&gt;=$B$1,INDEX('Content Plan'!$J:$J,$A46)&lt;=$B$2),INDEX('Content Plan'!$J:$J,$A46)*1000+$A46,""),"")</f>
        <v/>
      </c>
      <c r="C46" s="24">
        <f>IF(AND(ISNUMBER(INDEX('Content Plan'!$I:$I,$A46)),OR(INDEX('Content Plan'!$H:$H,$A46)="Research",INDEX('Content Plan'!$H:$H,$A46)="Draft",INDEX('Content Plan'!$H:$H,$A46)="Review",INDEX('Content Plan'!$H:$H,$A46)="Ready"),OR($B$5="All",INDEX('Content Plan'!$G:$G,$A46)=$B$5)),IF(INDEX('Content Plan'!$I:$I,$A46)&lt;=$B$4,INDEX('Content Plan'!$I:$I,$A46)*1000+$A46,""),"")</f>
        <v/>
      </c>
    </row>
    <row r="47">
      <c r="A47">
        <f>ROW()-5</f>
        <v/>
      </c>
      <c r="B47" s="24">
        <f>IF(AND(ISNUMBER(INDEX('Content Plan'!$J:$J,$A47)),INDEX('Content Plan'!$C:$C,$A47)&lt;&gt;"",OR($B$5="All",INDEX('Content Plan'!$G:$G,$A47)=$B$5)),IF(AND(INDEX('Content Plan'!$J:$J,$A47)&gt;=$B$1,INDEX('Content Plan'!$J:$J,$A47)&lt;=$B$2),INDEX('Content Plan'!$J:$J,$A47)*1000+$A47,""),"")</f>
        <v/>
      </c>
      <c r="C47" s="24">
        <f>IF(AND(ISNUMBER(INDEX('Content Plan'!$I:$I,$A47)),OR(INDEX('Content Plan'!$H:$H,$A47)="Research",INDEX('Content Plan'!$H:$H,$A47)="Draft",INDEX('Content Plan'!$H:$H,$A47)="Review",INDEX('Content Plan'!$H:$H,$A47)="Ready"),OR($B$5="All",INDEX('Content Plan'!$G:$G,$A47)=$B$5)),IF(INDEX('Content Plan'!$I:$I,$A47)&lt;=$B$4,INDEX('Content Plan'!$I:$I,$A47)*1000+$A47,""),"")</f>
        <v/>
      </c>
    </row>
    <row r="48">
      <c r="A48">
        <f>ROW()-5</f>
        <v/>
      </c>
      <c r="B48" s="24">
        <f>IF(AND(ISNUMBER(INDEX('Content Plan'!$J:$J,$A48)),INDEX('Content Plan'!$C:$C,$A48)&lt;&gt;"",OR($B$5="All",INDEX('Content Plan'!$G:$G,$A48)=$B$5)),IF(AND(INDEX('Content Plan'!$J:$J,$A48)&gt;=$B$1,INDEX('Content Plan'!$J:$J,$A48)&lt;=$B$2),INDEX('Content Plan'!$J:$J,$A48)*1000+$A48,""),"")</f>
        <v/>
      </c>
      <c r="C48" s="24">
        <f>IF(AND(ISNUMBER(INDEX('Content Plan'!$I:$I,$A48)),OR(INDEX('Content Plan'!$H:$H,$A48)="Research",INDEX('Content Plan'!$H:$H,$A48)="Draft",INDEX('Content Plan'!$H:$H,$A48)="Review",INDEX('Content Plan'!$H:$H,$A48)="Ready"),OR($B$5="All",INDEX('Content Plan'!$G:$G,$A48)=$B$5)),IF(INDEX('Content Plan'!$I:$I,$A48)&lt;=$B$4,INDEX('Content Plan'!$I:$I,$A48)*1000+$A48,""),"")</f>
        <v/>
      </c>
    </row>
    <row r="49">
      <c r="A49">
        <f>ROW()-5</f>
        <v/>
      </c>
      <c r="B49" s="24">
        <f>IF(AND(ISNUMBER(INDEX('Content Plan'!$J:$J,$A49)),INDEX('Content Plan'!$C:$C,$A49)&lt;&gt;"",OR($B$5="All",INDEX('Content Plan'!$G:$G,$A49)=$B$5)),IF(AND(INDEX('Content Plan'!$J:$J,$A49)&gt;=$B$1,INDEX('Content Plan'!$J:$J,$A49)&lt;=$B$2),INDEX('Content Plan'!$J:$J,$A49)*1000+$A49,""),"")</f>
        <v/>
      </c>
      <c r="C49" s="24">
        <f>IF(AND(ISNUMBER(INDEX('Content Plan'!$I:$I,$A49)),OR(INDEX('Content Plan'!$H:$H,$A49)="Research",INDEX('Content Plan'!$H:$H,$A49)="Draft",INDEX('Content Plan'!$H:$H,$A49)="Review",INDEX('Content Plan'!$H:$H,$A49)="Ready"),OR($B$5="All",INDEX('Content Plan'!$G:$G,$A49)=$B$5)),IF(INDEX('Content Plan'!$I:$I,$A49)&lt;=$B$4,INDEX('Content Plan'!$I:$I,$A49)*1000+$A49,""),"")</f>
        <v/>
      </c>
    </row>
    <row r="50">
      <c r="A50">
        <f>ROW()-5</f>
        <v/>
      </c>
      <c r="B50" s="24">
        <f>IF(AND(ISNUMBER(INDEX('Content Plan'!$J:$J,$A50)),INDEX('Content Plan'!$C:$C,$A50)&lt;&gt;"",OR($B$5="All",INDEX('Content Plan'!$G:$G,$A50)=$B$5)),IF(AND(INDEX('Content Plan'!$J:$J,$A50)&gt;=$B$1,INDEX('Content Plan'!$J:$J,$A50)&lt;=$B$2),INDEX('Content Plan'!$J:$J,$A50)*1000+$A50,""),"")</f>
        <v/>
      </c>
      <c r="C50" s="24">
        <f>IF(AND(ISNUMBER(INDEX('Content Plan'!$I:$I,$A50)),OR(INDEX('Content Plan'!$H:$H,$A50)="Research",INDEX('Content Plan'!$H:$H,$A50)="Draft",INDEX('Content Plan'!$H:$H,$A50)="Review",INDEX('Content Plan'!$H:$H,$A50)="Ready"),OR($B$5="All",INDEX('Content Plan'!$G:$G,$A50)=$B$5)),IF(INDEX('Content Plan'!$I:$I,$A50)&lt;=$B$4,INDEX('Content Plan'!$I:$I,$A50)*1000+$A50,""),"")</f>
        <v/>
      </c>
    </row>
    <row r="51">
      <c r="A51">
        <f>ROW()-5</f>
        <v/>
      </c>
      <c r="B51" s="24">
        <f>IF(AND(ISNUMBER(INDEX('Content Plan'!$J:$J,$A51)),INDEX('Content Plan'!$C:$C,$A51)&lt;&gt;"",OR($B$5="All",INDEX('Content Plan'!$G:$G,$A51)=$B$5)),IF(AND(INDEX('Content Plan'!$J:$J,$A51)&gt;=$B$1,INDEX('Content Plan'!$J:$J,$A51)&lt;=$B$2),INDEX('Content Plan'!$J:$J,$A51)*1000+$A51,""),"")</f>
        <v/>
      </c>
      <c r="C51" s="24">
        <f>IF(AND(ISNUMBER(INDEX('Content Plan'!$I:$I,$A51)),OR(INDEX('Content Plan'!$H:$H,$A51)="Research",INDEX('Content Plan'!$H:$H,$A51)="Draft",INDEX('Content Plan'!$H:$H,$A51)="Review",INDEX('Content Plan'!$H:$H,$A51)="Ready"),OR($B$5="All",INDEX('Content Plan'!$G:$G,$A51)=$B$5)),IF(INDEX('Content Plan'!$I:$I,$A51)&lt;=$B$4,INDEX('Content Plan'!$I:$I,$A51)*1000+$A51,""),"")</f>
        <v/>
      </c>
    </row>
    <row r="52">
      <c r="A52">
        <f>ROW()-5</f>
        <v/>
      </c>
      <c r="B52" s="24">
        <f>IF(AND(ISNUMBER(INDEX('Content Plan'!$J:$J,$A52)),INDEX('Content Plan'!$C:$C,$A52)&lt;&gt;"",OR($B$5="All",INDEX('Content Plan'!$G:$G,$A52)=$B$5)),IF(AND(INDEX('Content Plan'!$J:$J,$A52)&gt;=$B$1,INDEX('Content Plan'!$J:$J,$A52)&lt;=$B$2),INDEX('Content Plan'!$J:$J,$A52)*1000+$A52,""),"")</f>
        <v/>
      </c>
      <c r="C52" s="24">
        <f>IF(AND(ISNUMBER(INDEX('Content Plan'!$I:$I,$A52)),OR(INDEX('Content Plan'!$H:$H,$A52)="Research",INDEX('Content Plan'!$H:$H,$A52)="Draft",INDEX('Content Plan'!$H:$H,$A52)="Review",INDEX('Content Plan'!$H:$H,$A52)="Ready"),OR($B$5="All",INDEX('Content Plan'!$G:$G,$A52)=$B$5)),IF(INDEX('Content Plan'!$I:$I,$A52)&lt;=$B$4,INDEX('Content Plan'!$I:$I,$A52)*1000+$A52,""),"")</f>
        <v/>
      </c>
    </row>
    <row r="53">
      <c r="A53">
        <f>ROW()-5</f>
        <v/>
      </c>
      <c r="B53" s="24">
        <f>IF(AND(ISNUMBER(INDEX('Content Plan'!$J:$J,$A53)),INDEX('Content Plan'!$C:$C,$A53)&lt;&gt;"",OR($B$5="All",INDEX('Content Plan'!$G:$G,$A53)=$B$5)),IF(AND(INDEX('Content Plan'!$J:$J,$A53)&gt;=$B$1,INDEX('Content Plan'!$J:$J,$A53)&lt;=$B$2),INDEX('Content Plan'!$J:$J,$A53)*1000+$A53,""),"")</f>
        <v/>
      </c>
      <c r="C53" s="24">
        <f>IF(AND(ISNUMBER(INDEX('Content Plan'!$I:$I,$A53)),OR(INDEX('Content Plan'!$H:$H,$A53)="Research",INDEX('Content Plan'!$H:$H,$A53)="Draft",INDEX('Content Plan'!$H:$H,$A53)="Review",INDEX('Content Plan'!$H:$H,$A53)="Ready"),OR($B$5="All",INDEX('Content Plan'!$G:$G,$A53)=$B$5)),IF(INDEX('Content Plan'!$I:$I,$A53)&lt;=$B$4,INDEX('Content Plan'!$I:$I,$A53)*1000+$A53,""),"")</f>
        <v/>
      </c>
    </row>
    <row r="54">
      <c r="A54">
        <f>ROW()-5</f>
        <v/>
      </c>
      <c r="B54" s="24">
        <f>IF(AND(ISNUMBER(INDEX('Content Plan'!$J:$J,$A54)),INDEX('Content Plan'!$C:$C,$A54)&lt;&gt;"",OR($B$5="All",INDEX('Content Plan'!$G:$G,$A54)=$B$5)),IF(AND(INDEX('Content Plan'!$J:$J,$A54)&gt;=$B$1,INDEX('Content Plan'!$J:$J,$A54)&lt;=$B$2),INDEX('Content Plan'!$J:$J,$A54)*1000+$A54,""),"")</f>
        <v/>
      </c>
      <c r="C54" s="24">
        <f>IF(AND(ISNUMBER(INDEX('Content Plan'!$I:$I,$A54)),OR(INDEX('Content Plan'!$H:$H,$A54)="Research",INDEX('Content Plan'!$H:$H,$A54)="Draft",INDEX('Content Plan'!$H:$H,$A54)="Review",INDEX('Content Plan'!$H:$H,$A54)="Ready"),OR($B$5="All",INDEX('Content Plan'!$G:$G,$A54)=$B$5)),IF(INDEX('Content Plan'!$I:$I,$A54)&lt;=$B$4,INDEX('Content Plan'!$I:$I,$A54)*1000+$A54,""),"")</f>
        <v/>
      </c>
    </row>
    <row r="55">
      <c r="A55">
        <f>ROW()-5</f>
        <v/>
      </c>
      <c r="B55" s="24">
        <f>IF(AND(ISNUMBER(INDEX('Content Plan'!$J:$J,$A55)),INDEX('Content Plan'!$C:$C,$A55)&lt;&gt;"",OR($B$5="All",INDEX('Content Plan'!$G:$G,$A55)=$B$5)),IF(AND(INDEX('Content Plan'!$J:$J,$A55)&gt;=$B$1,INDEX('Content Plan'!$J:$J,$A55)&lt;=$B$2),INDEX('Content Plan'!$J:$J,$A55)*1000+$A55,""),"")</f>
        <v/>
      </c>
      <c r="C55" s="24">
        <f>IF(AND(ISNUMBER(INDEX('Content Plan'!$I:$I,$A55)),OR(INDEX('Content Plan'!$H:$H,$A55)="Research",INDEX('Content Plan'!$H:$H,$A55)="Draft",INDEX('Content Plan'!$H:$H,$A55)="Review",INDEX('Content Plan'!$H:$H,$A55)="Ready"),OR($B$5="All",INDEX('Content Plan'!$G:$G,$A55)=$B$5)),IF(INDEX('Content Plan'!$I:$I,$A55)&lt;=$B$4,INDEX('Content Plan'!$I:$I,$A55)*1000+$A55,""),"")</f>
        <v/>
      </c>
    </row>
    <row r="56">
      <c r="A56">
        <f>ROW()-5</f>
        <v/>
      </c>
      <c r="B56" s="24">
        <f>IF(AND(ISNUMBER(INDEX('Content Plan'!$J:$J,$A56)),INDEX('Content Plan'!$C:$C,$A56)&lt;&gt;"",OR($B$5="All",INDEX('Content Plan'!$G:$G,$A56)=$B$5)),IF(AND(INDEX('Content Plan'!$J:$J,$A56)&gt;=$B$1,INDEX('Content Plan'!$J:$J,$A56)&lt;=$B$2),INDEX('Content Plan'!$J:$J,$A56)*1000+$A56,""),"")</f>
        <v/>
      </c>
      <c r="C56" s="24">
        <f>IF(AND(ISNUMBER(INDEX('Content Plan'!$I:$I,$A56)),OR(INDEX('Content Plan'!$H:$H,$A56)="Research",INDEX('Content Plan'!$H:$H,$A56)="Draft",INDEX('Content Plan'!$H:$H,$A56)="Review",INDEX('Content Plan'!$H:$H,$A56)="Ready"),OR($B$5="All",INDEX('Content Plan'!$G:$G,$A56)=$B$5)),IF(INDEX('Content Plan'!$I:$I,$A56)&lt;=$B$4,INDEX('Content Plan'!$I:$I,$A56)*1000+$A56,""),"")</f>
        <v/>
      </c>
    </row>
    <row r="57">
      <c r="A57">
        <f>ROW()-5</f>
        <v/>
      </c>
      <c r="B57" s="24">
        <f>IF(AND(ISNUMBER(INDEX('Content Plan'!$J:$J,$A57)),INDEX('Content Plan'!$C:$C,$A57)&lt;&gt;"",OR($B$5="All",INDEX('Content Plan'!$G:$G,$A57)=$B$5)),IF(AND(INDEX('Content Plan'!$J:$J,$A57)&gt;=$B$1,INDEX('Content Plan'!$J:$J,$A57)&lt;=$B$2),INDEX('Content Plan'!$J:$J,$A57)*1000+$A57,""),"")</f>
        <v/>
      </c>
      <c r="C57" s="24">
        <f>IF(AND(ISNUMBER(INDEX('Content Plan'!$I:$I,$A57)),OR(INDEX('Content Plan'!$H:$H,$A57)="Research",INDEX('Content Plan'!$H:$H,$A57)="Draft",INDEX('Content Plan'!$H:$H,$A57)="Review",INDEX('Content Plan'!$H:$H,$A57)="Ready"),OR($B$5="All",INDEX('Content Plan'!$G:$G,$A57)=$B$5)),IF(INDEX('Content Plan'!$I:$I,$A57)&lt;=$B$4,INDEX('Content Plan'!$I:$I,$A57)*1000+$A57,""),"")</f>
        <v/>
      </c>
    </row>
    <row r="58">
      <c r="A58">
        <f>ROW()-5</f>
        <v/>
      </c>
      <c r="B58" s="24">
        <f>IF(AND(ISNUMBER(INDEX('Content Plan'!$J:$J,$A58)),INDEX('Content Plan'!$C:$C,$A58)&lt;&gt;"",OR($B$5="All",INDEX('Content Plan'!$G:$G,$A58)=$B$5)),IF(AND(INDEX('Content Plan'!$J:$J,$A58)&gt;=$B$1,INDEX('Content Plan'!$J:$J,$A58)&lt;=$B$2),INDEX('Content Plan'!$J:$J,$A58)*1000+$A58,""),"")</f>
        <v/>
      </c>
      <c r="C58" s="24">
        <f>IF(AND(ISNUMBER(INDEX('Content Plan'!$I:$I,$A58)),OR(INDEX('Content Plan'!$H:$H,$A58)="Research",INDEX('Content Plan'!$H:$H,$A58)="Draft",INDEX('Content Plan'!$H:$H,$A58)="Review",INDEX('Content Plan'!$H:$H,$A58)="Ready"),OR($B$5="All",INDEX('Content Plan'!$G:$G,$A58)=$B$5)),IF(INDEX('Content Plan'!$I:$I,$A58)&lt;=$B$4,INDEX('Content Plan'!$I:$I,$A58)*1000+$A58,""),"")</f>
        <v/>
      </c>
    </row>
    <row r="59">
      <c r="A59">
        <f>ROW()-5</f>
        <v/>
      </c>
      <c r="B59" s="24">
        <f>IF(AND(ISNUMBER(INDEX('Content Plan'!$J:$J,$A59)),INDEX('Content Plan'!$C:$C,$A59)&lt;&gt;"",OR($B$5="All",INDEX('Content Plan'!$G:$G,$A59)=$B$5)),IF(AND(INDEX('Content Plan'!$J:$J,$A59)&gt;=$B$1,INDEX('Content Plan'!$J:$J,$A59)&lt;=$B$2),INDEX('Content Plan'!$J:$J,$A59)*1000+$A59,""),"")</f>
        <v/>
      </c>
      <c r="C59" s="24">
        <f>IF(AND(ISNUMBER(INDEX('Content Plan'!$I:$I,$A59)),OR(INDEX('Content Plan'!$H:$H,$A59)="Research",INDEX('Content Plan'!$H:$H,$A59)="Draft",INDEX('Content Plan'!$H:$H,$A59)="Review",INDEX('Content Plan'!$H:$H,$A59)="Ready"),OR($B$5="All",INDEX('Content Plan'!$G:$G,$A59)=$B$5)),IF(INDEX('Content Plan'!$I:$I,$A59)&lt;=$B$4,INDEX('Content Plan'!$I:$I,$A59)*1000+$A59,""),"")</f>
        <v/>
      </c>
    </row>
    <row r="60">
      <c r="A60">
        <f>ROW()-5</f>
        <v/>
      </c>
      <c r="B60" s="24">
        <f>IF(AND(ISNUMBER(INDEX('Content Plan'!$J:$J,$A60)),INDEX('Content Plan'!$C:$C,$A60)&lt;&gt;"",OR($B$5="All",INDEX('Content Plan'!$G:$G,$A60)=$B$5)),IF(AND(INDEX('Content Plan'!$J:$J,$A60)&gt;=$B$1,INDEX('Content Plan'!$J:$J,$A60)&lt;=$B$2),INDEX('Content Plan'!$J:$J,$A60)*1000+$A60,""),"")</f>
        <v/>
      </c>
      <c r="C60" s="24">
        <f>IF(AND(ISNUMBER(INDEX('Content Plan'!$I:$I,$A60)),OR(INDEX('Content Plan'!$H:$H,$A60)="Research",INDEX('Content Plan'!$H:$H,$A60)="Draft",INDEX('Content Plan'!$H:$H,$A60)="Review",INDEX('Content Plan'!$H:$H,$A60)="Ready"),OR($B$5="All",INDEX('Content Plan'!$G:$G,$A60)=$B$5)),IF(INDEX('Content Plan'!$I:$I,$A60)&lt;=$B$4,INDEX('Content Plan'!$I:$I,$A60)*1000+$A60,""),"")</f>
        <v/>
      </c>
    </row>
    <row r="61">
      <c r="A61">
        <f>ROW()-5</f>
        <v/>
      </c>
      <c r="B61" s="24">
        <f>IF(AND(ISNUMBER(INDEX('Content Plan'!$J:$J,$A61)),INDEX('Content Plan'!$C:$C,$A61)&lt;&gt;"",OR($B$5="All",INDEX('Content Plan'!$G:$G,$A61)=$B$5)),IF(AND(INDEX('Content Plan'!$J:$J,$A61)&gt;=$B$1,INDEX('Content Plan'!$J:$J,$A61)&lt;=$B$2),INDEX('Content Plan'!$J:$J,$A61)*1000+$A61,""),"")</f>
        <v/>
      </c>
      <c r="C61" s="24">
        <f>IF(AND(ISNUMBER(INDEX('Content Plan'!$I:$I,$A61)),OR(INDEX('Content Plan'!$H:$H,$A61)="Research",INDEX('Content Plan'!$H:$H,$A61)="Draft",INDEX('Content Plan'!$H:$H,$A61)="Review",INDEX('Content Plan'!$H:$H,$A61)="Ready"),OR($B$5="All",INDEX('Content Plan'!$G:$G,$A61)=$B$5)),IF(INDEX('Content Plan'!$I:$I,$A61)&lt;=$B$4,INDEX('Content Plan'!$I:$I,$A61)*1000+$A61,""),"")</f>
        <v/>
      </c>
    </row>
    <row r="62">
      <c r="A62">
        <f>ROW()-5</f>
        <v/>
      </c>
      <c r="B62" s="24">
        <f>IF(AND(ISNUMBER(INDEX('Content Plan'!$J:$J,$A62)),INDEX('Content Plan'!$C:$C,$A62)&lt;&gt;"",OR($B$5="All",INDEX('Content Plan'!$G:$G,$A62)=$B$5)),IF(AND(INDEX('Content Plan'!$J:$J,$A62)&gt;=$B$1,INDEX('Content Plan'!$J:$J,$A62)&lt;=$B$2),INDEX('Content Plan'!$J:$J,$A62)*1000+$A62,""),"")</f>
        <v/>
      </c>
      <c r="C62" s="24">
        <f>IF(AND(ISNUMBER(INDEX('Content Plan'!$I:$I,$A62)),OR(INDEX('Content Plan'!$H:$H,$A62)="Research",INDEX('Content Plan'!$H:$H,$A62)="Draft",INDEX('Content Plan'!$H:$H,$A62)="Review",INDEX('Content Plan'!$H:$H,$A62)="Ready"),OR($B$5="All",INDEX('Content Plan'!$G:$G,$A62)=$B$5)),IF(INDEX('Content Plan'!$I:$I,$A62)&lt;=$B$4,INDEX('Content Plan'!$I:$I,$A62)*1000+$A62,""),"")</f>
        <v/>
      </c>
    </row>
    <row r="63">
      <c r="A63">
        <f>ROW()-5</f>
        <v/>
      </c>
      <c r="B63" s="24">
        <f>IF(AND(ISNUMBER(INDEX('Content Plan'!$J:$J,$A63)),INDEX('Content Plan'!$C:$C,$A63)&lt;&gt;"",OR($B$5="All",INDEX('Content Plan'!$G:$G,$A63)=$B$5)),IF(AND(INDEX('Content Plan'!$J:$J,$A63)&gt;=$B$1,INDEX('Content Plan'!$J:$J,$A63)&lt;=$B$2),INDEX('Content Plan'!$J:$J,$A63)*1000+$A63,""),"")</f>
        <v/>
      </c>
      <c r="C63" s="24">
        <f>IF(AND(ISNUMBER(INDEX('Content Plan'!$I:$I,$A63)),OR(INDEX('Content Plan'!$H:$H,$A63)="Research",INDEX('Content Plan'!$H:$H,$A63)="Draft",INDEX('Content Plan'!$H:$H,$A63)="Review",INDEX('Content Plan'!$H:$H,$A63)="Ready"),OR($B$5="All",INDEX('Content Plan'!$G:$G,$A63)=$B$5)),IF(INDEX('Content Plan'!$I:$I,$A63)&lt;=$B$4,INDEX('Content Plan'!$I:$I,$A63)*1000+$A63,""),"")</f>
        <v/>
      </c>
    </row>
    <row r="64">
      <c r="A64">
        <f>ROW()-5</f>
        <v/>
      </c>
      <c r="B64" s="24">
        <f>IF(AND(ISNUMBER(INDEX('Content Plan'!$J:$J,$A64)),INDEX('Content Plan'!$C:$C,$A64)&lt;&gt;"",OR($B$5="All",INDEX('Content Plan'!$G:$G,$A64)=$B$5)),IF(AND(INDEX('Content Plan'!$J:$J,$A64)&gt;=$B$1,INDEX('Content Plan'!$J:$J,$A64)&lt;=$B$2),INDEX('Content Plan'!$J:$J,$A64)*1000+$A64,""),"")</f>
        <v/>
      </c>
      <c r="C64" s="24">
        <f>IF(AND(ISNUMBER(INDEX('Content Plan'!$I:$I,$A64)),OR(INDEX('Content Plan'!$H:$H,$A64)="Research",INDEX('Content Plan'!$H:$H,$A64)="Draft",INDEX('Content Plan'!$H:$H,$A64)="Review",INDEX('Content Plan'!$H:$H,$A64)="Ready"),OR($B$5="All",INDEX('Content Plan'!$G:$G,$A64)=$B$5)),IF(INDEX('Content Plan'!$I:$I,$A64)&lt;=$B$4,INDEX('Content Plan'!$I:$I,$A64)*1000+$A64,""),"")</f>
        <v/>
      </c>
    </row>
    <row r="65">
      <c r="A65">
        <f>ROW()-5</f>
        <v/>
      </c>
      <c r="B65" s="24">
        <f>IF(AND(ISNUMBER(INDEX('Content Plan'!$J:$J,$A65)),INDEX('Content Plan'!$C:$C,$A65)&lt;&gt;"",OR($B$5="All",INDEX('Content Plan'!$G:$G,$A65)=$B$5)),IF(AND(INDEX('Content Plan'!$J:$J,$A65)&gt;=$B$1,INDEX('Content Plan'!$J:$J,$A65)&lt;=$B$2),INDEX('Content Plan'!$J:$J,$A65)*1000+$A65,""),"")</f>
        <v/>
      </c>
      <c r="C65" s="24">
        <f>IF(AND(ISNUMBER(INDEX('Content Plan'!$I:$I,$A65)),OR(INDEX('Content Plan'!$H:$H,$A65)="Research",INDEX('Content Plan'!$H:$H,$A65)="Draft",INDEX('Content Plan'!$H:$H,$A65)="Review",INDEX('Content Plan'!$H:$H,$A65)="Ready"),OR($B$5="All",INDEX('Content Plan'!$G:$G,$A65)=$B$5)),IF(INDEX('Content Plan'!$I:$I,$A65)&lt;=$B$4,INDEX('Content Plan'!$I:$I,$A65)*1000+$A65,""),"")</f>
        <v/>
      </c>
    </row>
    <row r="66">
      <c r="A66">
        <f>ROW()-5</f>
        <v/>
      </c>
      <c r="B66" s="24">
        <f>IF(AND(ISNUMBER(INDEX('Content Plan'!$J:$J,$A66)),INDEX('Content Plan'!$C:$C,$A66)&lt;&gt;"",OR($B$5="All",INDEX('Content Plan'!$G:$G,$A66)=$B$5)),IF(AND(INDEX('Content Plan'!$J:$J,$A66)&gt;=$B$1,INDEX('Content Plan'!$J:$J,$A66)&lt;=$B$2),INDEX('Content Plan'!$J:$J,$A66)*1000+$A66,""),"")</f>
        <v/>
      </c>
      <c r="C66" s="24">
        <f>IF(AND(ISNUMBER(INDEX('Content Plan'!$I:$I,$A66)),OR(INDEX('Content Plan'!$H:$H,$A66)="Research",INDEX('Content Plan'!$H:$H,$A66)="Draft",INDEX('Content Plan'!$H:$H,$A66)="Review",INDEX('Content Plan'!$H:$H,$A66)="Ready"),OR($B$5="All",INDEX('Content Plan'!$G:$G,$A66)=$B$5)),IF(INDEX('Content Plan'!$I:$I,$A66)&lt;=$B$4,INDEX('Content Plan'!$I:$I,$A66)*1000+$A66,""),"")</f>
        <v/>
      </c>
    </row>
    <row r="67">
      <c r="A67">
        <f>ROW()-5</f>
        <v/>
      </c>
      <c r="B67" s="24">
        <f>IF(AND(ISNUMBER(INDEX('Content Plan'!$J:$J,$A67)),INDEX('Content Plan'!$C:$C,$A67)&lt;&gt;"",OR($B$5="All",INDEX('Content Plan'!$G:$G,$A67)=$B$5)),IF(AND(INDEX('Content Plan'!$J:$J,$A67)&gt;=$B$1,INDEX('Content Plan'!$J:$J,$A67)&lt;=$B$2),INDEX('Content Plan'!$J:$J,$A67)*1000+$A67,""),"")</f>
        <v/>
      </c>
      <c r="C67" s="24">
        <f>IF(AND(ISNUMBER(INDEX('Content Plan'!$I:$I,$A67)),OR(INDEX('Content Plan'!$H:$H,$A67)="Research",INDEX('Content Plan'!$H:$H,$A67)="Draft",INDEX('Content Plan'!$H:$H,$A67)="Review",INDEX('Content Plan'!$H:$H,$A67)="Ready"),OR($B$5="All",INDEX('Content Plan'!$G:$G,$A67)=$B$5)),IF(INDEX('Content Plan'!$I:$I,$A67)&lt;=$B$4,INDEX('Content Plan'!$I:$I,$A67)*1000+$A67,""),"")</f>
        <v/>
      </c>
    </row>
    <row r="68">
      <c r="A68">
        <f>ROW()-5</f>
        <v/>
      </c>
      <c r="B68" s="24">
        <f>IF(AND(ISNUMBER(INDEX('Content Plan'!$J:$J,$A68)),INDEX('Content Plan'!$C:$C,$A68)&lt;&gt;"",OR($B$5="All",INDEX('Content Plan'!$G:$G,$A68)=$B$5)),IF(AND(INDEX('Content Plan'!$J:$J,$A68)&gt;=$B$1,INDEX('Content Plan'!$J:$J,$A68)&lt;=$B$2),INDEX('Content Plan'!$J:$J,$A68)*1000+$A68,""),"")</f>
        <v/>
      </c>
      <c r="C68" s="24">
        <f>IF(AND(ISNUMBER(INDEX('Content Plan'!$I:$I,$A68)),OR(INDEX('Content Plan'!$H:$H,$A68)="Research",INDEX('Content Plan'!$H:$H,$A68)="Draft",INDEX('Content Plan'!$H:$H,$A68)="Review",INDEX('Content Plan'!$H:$H,$A68)="Ready"),OR($B$5="All",INDEX('Content Plan'!$G:$G,$A68)=$B$5)),IF(INDEX('Content Plan'!$I:$I,$A68)&lt;=$B$4,INDEX('Content Plan'!$I:$I,$A68)*1000+$A68,""),"")</f>
        <v/>
      </c>
    </row>
    <row r="69">
      <c r="A69">
        <f>ROW()-5</f>
        <v/>
      </c>
      <c r="B69" s="24">
        <f>IF(AND(ISNUMBER(INDEX('Content Plan'!$J:$J,$A69)),INDEX('Content Plan'!$C:$C,$A69)&lt;&gt;"",OR($B$5="All",INDEX('Content Plan'!$G:$G,$A69)=$B$5)),IF(AND(INDEX('Content Plan'!$J:$J,$A69)&gt;=$B$1,INDEX('Content Plan'!$J:$J,$A69)&lt;=$B$2),INDEX('Content Plan'!$J:$J,$A69)*1000+$A69,""),"")</f>
        <v/>
      </c>
      <c r="C69" s="24">
        <f>IF(AND(ISNUMBER(INDEX('Content Plan'!$I:$I,$A69)),OR(INDEX('Content Plan'!$H:$H,$A69)="Research",INDEX('Content Plan'!$H:$H,$A69)="Draft",INDEX('Content Plan'!$H:$H,$A69)="Review",INDEX('Content Plan'!$H:$H,$A69)="Ready"),OR($B$5="All",INDEX('Content Plan'!$G:$G,$A69)=$B$5)),IF(INDEX('Content Plan'!$I:$I,$A69)&lt;=$B$4,INDEX('Content Plan'!$I:$I,$A69)*1000+$A69,""),"")</f>
        <v/>
      </c>
    </row>
    <row r="70">
      <c r="A70">
        <f>ROW()-5</f>
        <v/>
      </c>
      <c r="B70" s="24">
        <f>IF(AND(ISNUMBER(INDEX('Content Plan'!$J:$J,$A70)),INDEX('Content Plan'!$C:$C,$A70)&lt;&gt;"",OR($B$5="All",INDEX('Content Plan'!$G:$G,$A70)=$B$5)),IF(AND(INDEX('Content Plan'!$J:$J,$A70)&gt;=$B$1,INDEX('Content Plan'!$J:$J,$A70)&lt;=$B$2),INDEX('Content Plan'!$J:$J,$A70)*1000+$A70,""),"")</f>
        <v/>
      </c>
      <c r="C70" s="24">
        <f>IF(AND(ISNUMBER(INDEX('Content Plan'!$I:$I,$A70)),OR(INDEX('Content Plan'!$H:$H,$A70)="Research",INDEX('Content Plan'!$H:$H,$A70)="Draft",INDEX('Content Plan'!$H:$H,$A70)="Review",INDEX('Content Plan'!$H:$H,$A70)="Ready"),OR($B$5="All",INDEX('Content Plan'!$G:$G,$A70)=$B$5)),IF(INDEX('Content Plan'!$I:$I,$A70)&lt;=$B$4,INDEX('Content Plan'!$I:$I,$A70)*1000+$A70,""),"")</f>
        <v/>
      </c>
    </row>
    <row r="71">
      <c r="A71">
        <f>ROW()-5</f>
        <v/>
      </c>
      <c r="B71" s="24">
        <f>IF(AND(ISNUMBER(INDEX('Content Plan'!$J:$J,$A71)),INDEX('Content Plan'!$C:$C,$A71)&lt;&gt;"",OR($B$5="All",INDEX('Content Plan'!$G:$G,$A71)=$B$5)),IF(AND(INDEX('Content Plan'!$J:$J,$A71)&gt;=$B$1,INDEX('Content Plan'!$J:$J,$A71)&lt;=$B$2),INDEX('Content Plan'!$J:$J,$A71)*1000+$A71,""),"")</f>
        <v/>
      </c>
      <c r="C71" s="24">
        <f>IF(AND(ISNUMBER(INDEX('Content Plan'!$I:$I,$A71)),OR(INDEX('Content Plan'!$H:$H,$A71)="Research",INDEX('Content Plan'!$H:$H,$A71)="Draft",INDEX('Content Plan'!$H:$H,$A71)="Review",INDEX('Content Plan'!$H:$H,$A71)="Ready"),OR($B$5="All",INDEX('Content Plan'!$G:$G,$A71)=$B$5)),IF(INDEX('Content Plan'!$I:$I,$A71)&lt;=$B$4,INDEX('Content Plan'!$I:$I,$A71)*1000+$A71,""),"")</f>
        <v/>
      </c>
    </row>
    <row r="72">
      <c r="A72">
        <f>ROW()-5</f>
        <v/>
      </c>
      <c r="B72" s="24">
        <f>IF(AND(ISNUMBER(INDEX('Content Plan'!$J:$J,$A72)),INDEX('Content Plan'!$C:$C,$A72)&lt;&gt;"",OR($B$5="All",INDEX('Content Plan'!$G:$G,$A72)=$B$5)),IF(AND(INDEX('Content Plan'!$J:$J,$A72)&gt;=$B$1,INDEX('Content Plan'!$J:$J,$A72)&lt;=$B$2),INDEX('Content Plan'!$J:$J,$A72)*1000+$A72,""),"")</f>
        <v/>
      </c>
      <c r="C72" s="24">
        <f>IF(AND(ISNUMBER(INDEX('Content Plan'!$I:$I,$A72)),OR(INDEX('Content Plan'!$H:$H,$A72)="Research",INDEX('Content Plan'!$H:$H,$A72)="Draft",INDEX('Content Plan'!$H:$H,$A72)="Review",INDEX('Content Plan'!$H:$H,$A72)="Ready"),OR($B$5="All",INDEX('Content Plan'!$G:$G,$A72)=$B$5)),IF(INDEX('Content Plan'!$I:$I,$A72)&lt;=$B$4,INDEX('Content Plan'!$I:$I,$A72)*1000+$A72,""),"")</f>
        <v/>
      </c>
    </row>
    <row r="73">
      <c r="A73">
        <f>ROW()-5</f>
        <v/>
      </c>
      <c r="B73" s="24">
        <f>IF(AND(ISNUMBER(INDEX('Content Plan'!$J:$J,$A73)),INDEX('Content Plan'!$C:$C,$A73)&lt;&gt;"",OR($B$5="All",INDEX('Content Plan'!$G:$G,$A73)=$B$5)),IF(AND(INDEX('Content Plan'!$J:$J,$A73)&gt;=$B$1,INDEX('Content Plan'!$J:$J,$A73)&lt;=$B$2),INDEX('Content Plan'!$J:$J,$A73)*1000+$A73,""),"")</f>
        <v/>
      </c>
      <c r="C73" s="24">
        <f>IF(AND(ISNUMBER(INDEX('Content Plan'!$I:$I,$A73)),OR(INDEX('Content Plan'!$H:$H,$A73)="Research",INDEX('Content Plan'!$H:$H,$A73)="Draft",INDEX('Content Plan'!$H:$H,$A73)="Review",INDEX('Content Plan'!$H:$H,$A73)="Ready"),OR($B$5="All",INDEX('Content Plan'!$G:$G,$A73)=$B$5)),IF(INDEX('Content Plan'!$I:$I,$A73)&lt;=$B$4,INDEX('Content Plan'!$I:$I,$A73)*1000+$A73,""),"")</f>
        <v/>
      </c>
    </row>
    <row r="74">
      <c r="A74">
        <f>ROW()-5</f>
        <v/>
      </c>
      <c r="B74" s="24">
        <f>IF(AND(ISNUMBER(INDEX('Content Plan'!$J:$J,$A74)),INDEX('Content Plan'!$C:$C,$A74)&lt;&gt;"",OR($B$5="All",INDEX('Content Plan'!$G:$G,$A74)=$B$5)),IF(AND(INDEX('Content Plan'!$J:$J,$A74)&gt;=$B$1,INDEX('Content Plan'!$J:$J,$A74)&lt;=$B$2),INDEX('Content Plan'!$J:$J,$A74)*1000+$A74,""),"")</f>
        <v/>
      </c>
      <c r="C74" s="24">
        <f>IF(AND(ISNUMBER(INDEX('Content Plan'!$I:$I,$A74)),OR(INDEX('Content Plan'!$H:$H,$A74)="Research",INDEX('Content Plan'!$H:$H,$A74)="Draft",INDEX('Content Plan'!$H:$H,$A74)="Review",INDEX('Content Plan'!$H:$H,$A74)="Ready"),OR($B$5="All",INDEX('Content Plan'!$G:$G,$A74)=$B$5)),IF(INDEX('Content Plan'!$I:$I,$A74)&lt;=$B$4,INDEX('Content Plan'!$I:$I,$A74)*1000+$A74,""),"")</f>
        <v/>
      </c>
    </row>
    <row r="75">
      <c r="A75">
        <f>ROW()-5</f>
        <v/>
      </c>
      <c r="B75" s="24">
        <f>IF(AND(ISNUMBER(INDEX('Content Plan'!$J:$J,$A75)),INDEX('Content Plan'!$C:$C,$A75)&lt;&gt;"",OR($B$5="All",INDEX('Content Plan'!$G:$G,$A75)=$B$5)),IF(AND(INDEX('Content Plan'!$J:$J,$A75)&gt;=$B$1,INDEX('Content Plan'!$J:$J,$A75)&lt;=$B$2),INDEX('Content Plan'!$J:$J,$A75)*1000+$A75,""),"")</f>
        <v/>
      </c>
      <c r="C75" s="24">
        <f>IF(AND(ISNUMBER(INDEX('Content Plan'!$I:$I,$A75)),OR(INDEX('Content Plan'!$H:$H,$A75)="Research",INDEX('Content Plan'!$H:$H,$A75)="Draft",INDEX('Content Plan'!$H:$H,$A75)="Review",INDEX('Content Plan'!$H:$H,$A75)="Ready"),OR($B$5="All",INDEX('Content Plan'!$G:$G,$A75)=$B$5)),IF(INDEX('Content Plan'!$I:$I,$A75)&lt;=$B$4,INDEX('Content Plan'!$I:$I,$A75)*1000+$A75,""),"")</f>
        <v/>
      </c>
    </row>
    <row r="76">
      <c r="A76">
        <f>ROW()-5</f>
        <v/>
      </c>
      <c r="B76" s="24">
        <f>IF(AND(ISNUMBER(INDEX('Content Plan'!$J:$J,$A76)),INDEX('Content Plan'!$C:$C,$A76)&lt;&gt;"",OR($B$5="All",INDEX('Content Plan'!$G:$G,$A76)=$B$5)),IF(AND(INDEX('Content Plan'!$J:$J,$A76)&gt;=$B$1,INDEX('Content Plan'!$J:$J,$A76)&lt;=$B$2),INDEX('Content Plan'!$J:$J,$A76)*1000+$A76,""),"")</f>
        <v/>
      </c>
      <c r="C76" s="24">
        <f>IF(AND(ISNUMBER(INDEX('Content Plan'!$I:$I,$A76)),OR(INDEX('Content Plan'!$H:$H,$A76)="Research",INDEX('Content Plan'!$H:$H,$A76)="Draft",INDEX('Content Plan'!$H:$H,$A76)="Review",INDEX('Content Plan'!$H:$H,$A76)="Ready"),OR($B$5="All",INDEX('Content Plan'!$G:$G,$A76)=$B$5)),IF(INDEX('Content Plan'!$I:$I,$A76)&lt;=$B$4,INDEX('Content Plan'!$I:$I,$A76)*1000+$A76,""),"")</f>
        <v/>
      </c>
    </row>
    <row r="77">
      <c r="A77">
        <f>ROW()-5</f>
        <v/>
      </c>
      <c r="B77" s="24">
        <f>IF(AND(ISNUMBER(INDEX('Content Plan'!$J:$J,$A77)),INDEX('Content Plan'!$C:$C,$A77)&lt;&gt;"",OR($B$5="All",INDEX('Content Plan'!$G:$G,$A77)=$B$5)),IF(AND(INDEX('Content Plan'!$J:$J,$A77)&gt;=$B$1,INDEX('Content Plan'!$J:$J,$A77)&lt;=$B$2),INDEX('Content Plan'!$J:$J,$A77)*1000+$A77,""),"")</f>
        <v/>
      </c>
      <c r="C77" s="24">
        <f>IF(AND(ISNUMBER(INDEX('Content Plan'!$I:$I,$A77)),OR(INDEX('Content Plan'!$H:$H,$A77)="Research",INDEX('Content Plan'!$H:$H,$A77)="Draft",INDEX('Content Plan'!$H:$H,$A77)="Review",INDEX('Content Plan'!$H:$H,$A77)="Ready"),OR($B$5="All",INDEX('Content Plan'!$G:$G,$A77)=$B$5)),IF(INDEX('Content Plan'!$I:$I,$A77)&lt;=$B$4,INDEX('Content Plan'!$I:$I,$A77)*1000+$A77,""),"")</f>
        <v/>
      </c>
    </row>
    <row r="78">
      <c r="A78">
        <f>ROW()-5</f>
        <v/>
      </c>
      <c r="B78" s="24">
        <f>IF(AND(ISNUMBER(INDEX('Content Plan'!$J:$J,$A78)),INDEX('Content Plan'!$C:$C,$A78)&lt;&gt;"",OR($B$5="All",INDEX('Content Plan'!$G:$G,$A78)=$B$5)),IF(AND(INDEX('Content Plan'!$J:$J,$A78)&gt;=$B$1,INDEX('Content Plan'!$J:$J,$A78)&lt;=$B$2),INDEX('Content Plan'!$J:$J,$A78)*1000+$A78,""),"")</f>
        <v/>
      </c>
      <c r="C78" s="24">
        <f>IF(AND(ISNUMBER(INDEX('Content Plan'!$I:$I,$A78)),OR(INDEX('Content Plan'!$H:$H,$A78)="Research",INDEX('Content Plan'!$H:$H,$A78)="Draft",INDEX('Content Plan'!$H:$H,$A78)="Review",INDEX('Content Plan'!$H:$H,$A78)="Ready"),OR($B$5="All",INDEX('Content Plan'!$G:$G,$A78)=$B$5)),IF(INDEX('Content Plan'!$I:$I,$A78)&lt;=$B$4,INDEX('Content Plan'!$I:$I,$A78)*1000+$A78,""),"")</f>
        <v/>
      </c>
    </row>
    <row r="79">
      <c r="A79">
        <f>ROW()-5</f>
        <v/>
      </c>
      <c r="B79" s="24">
        <f>IF(AND(ISNUMBER(INDEX('Content Plan'!$J:$J,$A79)),INDEX('Content Plan'!$C:$C,$A79)&lt;&gt;"",OR($B$5="All",INDEX('Content Plan'!$G:$G,$A79)=$B$5)),IF(AND(INDEX('Content Plan'!$J:$J,$A79)&gt;=$B$1,INDEX('Content Plan'!$J:$J,$A79)&lt;=$B$2),INDEX('Content Plan'!$J:$J,$A79)*1000+$A79,""),"")</f>
        <v/>
      </c>
      <c r="C79" s="24">
        <f>IF(AND(ISNUMBER(INDEX('Content Plan'!$I:$I,$A79)),OR(INDEX('Content Plan'!$H:$H,$A79)="Research",INDEX('Content Plan'!$H:$H,$A79)="Draft",INDEX('Content Plan'!$H:$H,$A79)="Review",INDEX('Content Plan'!$H:$H,$A79)="Ready"),OR($B$5="All",INDEX('Content Plan'!$G:$G,$A79)=$B$5)),IF(INDEX('Content Plan'!$I:$I,$A79)&lt;=$B$4,INDEX('Content Plan'!$I:$I,$A79)*1000+$A79,""),"")</f>
        <v/>
      </c>
    </row>
    <row r="80">
      <c r="A80">
        <f>ROW()-5</f>
        <v/>
      </c>
      <c r="B80" s="24">
        <f>IF(AND(ISNUMBER(INDEX('Content Plan'!$J:$J,$A80)),INDEX('Content Plan'!$C:$C,$A80)&lt;&gt;"",OR($B$5="All",INDEX('Content Plan'!$G:$G,$A80)=$B$5)),IF(AND(INDEX('Content Plan'!$J:$J,$A80)&gt;=$B$1,INDEX('Content Plan'!$J:$J,$A80)&lt;=$B$2),INDEX('Content Plan'!$J:$J,$A80)*1000+$A80,""),"")</f>
        <v/>
      </c>
      <c r="C80" s="24">
        <f>IF(AND(ISNUMBER(INDEX('Content Plan'!$I:$I,$A80)),OR(INDEX('Content Plan'!$H:$H,$A80)="Research",INDEX('Content Plan'!$H:$H,$A80)="Draft",INDEX('Content Plan'!$H:$H,$A80)="Review",INDEX('Content Plan'!$H:$H,$A80)="Ready"),OR($B$5="All",INDEX('Content Plan'!$G:$G,$A80)=$B$5)),IF(INDEX('Content Plan'!$I:$I,$A80)&lt;=$B$4,INDEX('Content Plan'!$I:$I,$A80)*1000+$A80,""),"")</f>
        <v/>
      </c>
    </row>
    <row r="81">
      <c r="A81">
        <f>ROW()-5</f>
        <v/>
      </c>
      <c r="B81" s="24">
        <f>IF(AND(ISNUMBER(INDEX('Content Plan'!$J:$J,$A81)),INDEX('Content Plan'!$C:$C,$A81)&lt;&gt;"",OR($B$5="All",INDEX('Content Plan'!$G:$G,$A81)=$B$5)),IF(AND(INDEX('Content Plan'!$J:$J,$A81)&gt;=$B$1,INDEX('Content Plan'!$J:$J,$A81)&lt;=$B$2),INDEX('Content Plan'!$J:$J,$A81)*1000+$A81,""),"")</f>
        <v/>
      </c>
      <c r="C81" s="24">
        <f>IF(AND(ISNUMBER(INDEX('Content Plan'!$I:$I,$A81)),OR(INDEX('Content Plan'!$H:$H,$A81)="Research",INDEX('Content Plan'!$H:$H,$A81)="Draft",INDEX('Content Plan'!$H:$H,$A81)="Review",INDEX('Content Plan'!$H:$H,$A81)="Ready"),OR($B$5="All",INDEX('Content Plan'!$G:$G,$A81)=$B$5)),IF(INDEX('Content Plan'!$I:$I,$A81)&lt;=$B$4,INDEX('Content Plan'!$I:$I,$A81)*1000+$A81,""),"")</f>
        <v/>
      </c>
    </row>
    <row r="82">
      <c r="A82">
        <f>ROW()-5</f>
        <v/>
      </c>
      <c r="B82" s="24">
        <f>IF(AND(ISNUMBER(INDEX('Content Plan'!$J:$J,$A82)),INDEX('Content Plan'!$C:$C,$A82)&lt;&gt;"",OR($B$5="All",INDEX('Content Plan'!$G:$G,$A82)=$B$5)),IF(AND(INDEX('Content Plan'!$J:$J,$A82)&gt;=$B$1,INDEX('Content Plan'!$J:$J,$A82)&lt;=$B$2),INDEX('Content Plan'!$J:$J,$A82)*1000+$A82,""),"")</f>
        <v/>
      </c>
      <c r="C82" s="24">
        <f>IF(AND(ISNUMBER(INDEX('Content Plan'!$I:$I,$A82)),OR(INDEX('Content Plan'!$H:$H,$A82)="Research",INDEX('Content Plan'!$H:$H,$A82)="Draft",INDEX('Content Plan'!$H:$H,$A82)="Review",INDEX('Content Plan'!$H:$H,$A82)="Ready"),OR($B$5="All",INDEX('Content Plan'!$G:$G,$A82)=$B$5)),IF(INDEX('Content Plan'!$I:$I,$A82)&lt;=$B$4,INDEX('Content Plan'!$I:$I,$A82)*1000+$A82,""),"")</f>
        <v/>
      </c>
    </row>
    <row r="83">
      <c r="A83">
        <f>ROW()-5</f>
        <v/>
      </c>
      <c r="B83" s="24">
        <f>IF(AND(ISNUMBER(INDEX('Content Plan'!$J:$J,$A83)),INDEX('Content Plan'!$C:$C,$A83)&lt;&gt;"",OR($B$5="All",INDEX('Content Plan'!$G:$G,$A83)=$B$5)),IF(AND(INDEX('Content Plan'!$J:$J,$A83)&gt;=$B$1,INDEX('Content Plan'!$J:$J,$A83)&lt;=$B$2),INDEX('Content Plan'!$J:$J,$A83)*1000+$A83,""),"")</f>
        <v/>
      </c>
      <c r="C83" s="24">
        <f>IF(AND(ISNUMBER(INDEX('Content Plan'!$I:$I,$A83)),OR(INDEX('Content Plan'!$H:$H,$A83)="Research",INDEX('Content Plan'!$H:$H,$A83)="Draft",INDEX('Content Plan'!$H:$H,$A83)="Review",INDEX('Content Plan'!$H:$H,$A83)="Ready"),OR($B$5="All",INDEX('Content Plan'!$G:$G,$A83)=$B$5)),IF(INDEX('Content Plan'!$I:$I,$A83)&lt;=$B$4,INDEX('Content Plan'!$I:$I,$A83)*1000+$A83,""),"")</f>
        <v/>
      </c>
    </row>
    <row r="84">
      <c r="A84">
        <f>ROW()-5</f>
        <v/>
      </c>
      <c r="B84" s="24">
        <f>IF(AND(ISNUMBER(INDEX('Content Plan'!$J:$J,$A84)),INDEX('Content Plan'!$C:$C,$A84)&lt;&gt;"",OR($B$5="All",INDEX('Content Plan'!$G:$G,$A84)=$B$5)),IF(AND(INDEX('Content Plan'!$J:$J,$A84)&gt;=$B$1,INDEX('Content Plan'!$J:$J,$A84)&lt;=$B$2),INDEX('Content Plan'!$J:$J,$A84)*1000+$A84,""),"")</f>
        <v/>
      </c>
      <c r="C84" s="24">
        <f>IF(AND(ISNUMBER(INDEX('Content Plan'!$I:$I,$A84)),OR(INDEX('Content Plan'!$H:$H,$A84)="Research",INDEX('Content Plan'!$H:$H,$A84)="Draft",INDEX('Content Plan'!$H:$H,$A84)="Review",INDEX('Content Plan'!$H:$H,$A84)="Ready"),OR($B$5="All",INDEX('Content Plan'!$G:$G,$A84)=$B$5)),IF(INDEX('Content Plan'!$I:$I,$A84)&lt;=$B$4,INDEX('Content Plan'!$I:$I,$A84)*1000+$A84,""),"")</f>
        <v/>
      </c>
    </row>
    <row r="85">
      <c r="A85">
        <f>ROW()-5</f>
        <v/>
      </c>
      <c r="B85" s="24">
        <f>IF(AND(ISNUMBER(INDEX('Content Plan'!$J:$J,$A85)),INDEX('Content Plan'!$C:$C,$A85)&lt;&gt;"",OR($B$5="All",INDEX('Content Plan'!$G:$G,$A85)=$B$5)),IF(AND(INDEX('Content Plan'!$J:$J,$A85)&gt;=$B$1,INDEX('Content Plan'!$J:$J,$A85)&lt;=$B$2),INDEX('Content Plan'!$J:$J,$A85)*1000+$A85,""),"")</f>
        <v/>
      </c>
      <c r="C85" s="24">
        <f>IF(AND(ISNUMBER(INDEX('Content Plan'!$I:$I,$A85)),OR(INDEX('Content Plan'!$H:$H,$A85)="Research",INDEX('Content Plan'!$H:$H,$A85)="Draft",INDEX('Content Plan'!$H:$H,$A85)="Review",INDEX('Content Plan'!$H:$H,$A85)="Ready"),OR($B$5="All",INDEX('Content Plan'!$G:$G,$A85)=$B$5)),IF(INDEX('Content Plan'!$I:$I,$A85)&lt;=$B$4,INDEX('Content Plan'!$I:$I,$A85)*1000+$A85,""),"")</f>
        <v/>
      </c>
    </row>
    <row r="86">
      <c r="A86">
        <f>ROW()-5</f>
        <v/>
      </c>
      <c r="B86" s="24">
        <f>IF(AND(ISNUMBER(INDEX('Content Plan'!$J:$J,$A86)),INDEX('Content Plan'!$C:$C,$A86)&lt;&gt;"",OR($B$5="All",INDEX('Content Plan'!$G:$G,$A86)=$B$5)),IF(AND(INDEX('Content Plan'!$J:$J,$A86)&gt;=$B$1,INDEX('Content Plan'!$J:$J,$A86)&lt;=$B$2),INDEX('Content Plan'!$J:$J,$A86)*1000+$A86,""),"")</f>
        <v/>
      </c>
      <c r="C86" s="24">
        <f>IF(AND(ISNUMBER(INDEX('Content Plan'!$I:$I,$A86)),OR(INDEX('Content Plan'!$H:$H,$A86)="Research",INDEX('Content Plan'!$H:$H,$A86)="Draft",INDEX('Content Plan'!$H:$H,$A86)="Review",INDEX('Content Plan'!$H:$H,$A86)="Ready"),OR($B$5="All",INDEX('Content Plan'!$G:$G,$A86)=$B$5)),IF(INDEX('Content Plan'!$I:$I,$A86)&lt;=$B$4,INDEX('Content Plan'!$I:$I,$A86)*1000+$A86,""),"")</f>
        <v/>
      </c>
    </row>
    <row r="87">
      <c r="A87">
        <f>ROW()-5</f>
        <v/>
      </c>
      <c r="B87" s="24">
        <f>IF(AND(ISNUMBER(INDEX('Content Plan'!$J:$J,$A87)),INDEX('Content Plan'!$C:$C,$A87)&lt;&gt;"",OR($B$5="All",INDEX('Content Plan'!$G:$G,$A87)=$B$5)),IF(AND(INDEX('Content Plan'!$J:$J,$A87)&gt;=$B$1,INDEX('Content Plan'!$J:$J,$A87)&lt;=$B$2),INDEX('Content Plan'!$J:$J,$A87)*1000+$A87,""),"")</f>
        <v/>
      </c>
      <c r="C87" s="24">
        <f>IF(AND(ISNUMBER(INDEX('Content Plan'!$I:$I,$A87)),OR(INDEX('Content Plan'!$H:$H,$A87)="Research",INDEX('Content Plan'!$H:$H,$A87)="Draft",INDEX('Content Plan'!$H:$H,$A87)="Review",INDEX('Content Plan'!$H:$H,$A87)="Ready"),OR($B$5="All",INDEX('Content Plan'!$G:$G,$A87)=$B$5)),IF(INDEX('Content Plan'!$I:$I,$A87)&lt;=$B$4,INDEX('Content Plan'!$I:$I,$A87)*1000+$A87,""),"")</f>
        <v/>
      </c>
    </row>
    <row r="88">
      <c r="A88">
        <f>ROW()-5</f>
        <v/>
      </c>
      <c r="B88" s="24">
        <f>IF(AND(ISNUMBER(INDEX('Content Plan'!$J:$J,$A88)),INDEX('Content Plan'!$C:$C,$A88)&lt;&gt;"",OR($B$5="All",INDEX('Content Plan'!$G:$G,$A88)=$B$5)),IF(AND(INDEX('Content Plan'!$J:$J,$A88)&gt;=$B$1,INDEX('Content Plan'!$J:$J,$A88)&lt;=$B$2),INDEX('Content Plan'!$J:$J,$A88)*1000+$A88,""),"")</f>
        <v/>
      </c>
      <c r="C88" s="24">
        <f>IF(AND(ISNUMBER(INDEX('Content Plan'!$I:$I,$A88)),OR(INDEX('Content Plan'!$H:$H,$A88)="Research",INDEX('Content Plan'!$H:$H,$A88)="Draft",INDEX('Content Plan'!$H:$H,$A88)="Review",INDEX('Content Plan'!$H:$H,$A88)="Ready"),OR($B$5="All",INDEX('Content Plan'!$G:$G,$A88)=$B$5)),IF(INDEX('Content Plan'!$I:$I,$A88)&lt;=$B$4,INDEX('Content Plan'!$I:$I,$A88)*1000+$A88,""),"")</f>
        <v/>
      </c>
    </row>
    <row r="89">
      <c r="A89">
        <f>ROW()-5</f>
        <v/>
      </c>
      <c r="B89" s="24">
        <f>IF(AND(ISNUMBER(INDEX('Content Plan'!$J:$J,$A89)),INDEX('Content Plan'!$C:$C,$A89)&lt;&gt;"",OR($B$5="All",INDEX('Content Plan'!$G:$G,$A89)=$B$5)),IF(AND(INDEX('Content Plan'!$J:$J,$A89)&gt;=$B$1,INDEX('Content Plan'!$J:$J,$A89)&lt;=$B$2),INDEX('Content Plan'!$J:$J,$A89)*1000+$A89,""),"")</f>
        <v/>
      </c>
      <c r="C89" s="24">
        <f>IF(AND(ISNUMBER(INDEX('Content Plan'!$I:$I,$A89)),OR(INDEX('Content Plan'!$H:$H,$A89)="Research",INDEX('Content Plan'!$H:$H,$A89)="Draft",INDEX('Content Plan'!$H:$H,$A89)="Review",INDEX('Content Plan'!$H:$H,$A89)="Ready"),OR($B$5="All",INDEX('Content Plan'!$G:$G,$A89)=$B$5)),IF(INDEX('Content Plan'!$I:$I,$A89)&lt;=$B$4,INDEX('Content Plan'!$I:$I,$A89)*1000+$A89,""),"")</f>
        <v/>
      </c>
    </row>
    <row r="90">
      <c r="A90">
        <f>ROW()-5</f>
        <v/>
      </c>
      <c r="B90" s="24">
        <f>IF(AND(ISNUMBER(INDEX('Content Plan'!$J:$J,$A90)),INDEX('Content Plan'!$C:$C,$A90)&lt;&gt;"",OR($B$5="All",INDEX('Content Plan'!$G:$G,$A90)=$B$5)),IF(AND(INDEX('Content Plan'!$J:$J,$A90)&gt;=$B$1,INDEX('Content Plan'!$J:$J,$A90)&lt;=$B$2),INDEX('Content Plan'!$J:$J,$A90)*1000+$A90,""),"")</f>
        <v/>
      </c>
      <c r="C90" s="24">
        <f>IF(AND(ISNUMBER(INDEX('Content Plan'!$I:$I,$A90)),OR(INDEX('Content Plan'!$H:$H,$A90)="Research",INDEX('Content Plan'!$H:$H,$A90)="Draft",INDEX('Content Plan'!$H:$H,$A90)="Review",INDEX('Content Plan'!$H:$H,$A90)="Ready"),OR($B$5="All",INDEX('Content Plan'!$G:$G,$A90)=$B$5)),IF(INDEX('Content Plan'!$I:$I,$A90)&lt;=$B$4,INDEX('Content Plan'!$I:$I,$A90)*1000+$A90,""),"")</f>
        <v/>
      </c>
    </row>
    <row r="91">
      <c r="A91">
        <f>ROW()-5</f>
        <v/>
      </c>
      <c r="B91" s="24">
        <f>IF(AND(ISNUMBER(INDEX('Content Plan'!$J:$J,$A91)),INDEX('Content Plan'!$C:$C,$A91)&lt;&gt;"",OR($B$5="All",INDEX('Content Plan'!$G:$G,$A91)=$B$5)),IF(AND(INDEX('Content Plan'!$J:$J,$A91)&gt;=$B$1,INDEX('Content Plan'!$J:$J,$A91)&lt;=$B$2),INDEX('Content Plan'!$J:$J,$A91)*1000+$A91,""),"")</f>
        <v/>
      </c>
      <c r="C91" s="24">
        <f>IF(AND(ISNUMBER(INDEX('Content Plan'!$I:$I,$A91)),OR(INDEX('Content Plan'!$H:$H,$A91)="Research",INDEX('Content Plan'!$H:$H,$A91)="Draft",INDEX('Content Plan'!$H:$H,$A91)="Review",INDEX('Content Plan'!$H:$H,$A91)="Ready"),OR($B$5="All",INDEX('Content Plan'!$G:$G,$A91)=$B$5)),IF(INDEX('Content Plan'!$I:$I,$A91)&lt;=$B$4,INDEX('Content Plan'!$I:$I,$A91)*1000+$A91,""),"")</f>
        <v/>
      </c>
    </row>
    <row r="92">
      <c r="A92">
        <f>ROW()-5</f>
        <v/>
      </c>
      <c r="B92" s="24">
        <f>IF(AND(ISNUMBER(INDEX('Content Plan'!$J:$J,$A92)),INDEX('Content Plan'!$C:$C,$A92)&lt;&gt;"",OR($B$5="All",INDEX('Content Plan'!$G:$G,$A92)=$B$5)),IF(AND(INDEX('Content Plan'!$J:$J,$A92)&gt;=$B$1,INDEX('Content Plan'!$J:$J,$A92)&lt;=$B$2),INDEX('Content Plan'!$J:$J,$A92)*1000+$A92,""),"")</f>
        <v/>
      </c>
      <c r="C92" s="24">
        <f>IF(AND(ISNUMBER(INDEX('Content Plan'!$I:$I,$A92)),OR(INDEX('Content Plan'!$H:$H,$A92)="Research",INDEX('Content Plan'!$H:$H,$A92)="Draft",INDEX('Content Plan'!$H:$H,$A92)="Review",INDEX('Content Plan'!$H:$H,$A92)="Ready"),OR($B$5="All",INDEX('Content Plan'!$G:$G,$A92)=$B$5)),IF(INDEX('Content Plan'!$I:$I,$A92)&lt;=$B$4,INDEX('Content Plan'!$I:$I,$A92)*1000+$A92,""),"")</f>
        <v/>
      </c>
    </row>
    <row r="93">
      <c r="A93">
        <f>ROW()-5</f>
        <v/>
      </c>
      <c r="B93" s="24">
        <f>IF(AND(ISNUMBER(INDEX('Content Plan'!$J:$J,$A93)),INDEX('Content Plan'!$C:$C,$A93)&lt;&gt;"",OR($B$5="All",INDEX('Content Plan'!$G:$G,$A93)=$B$5)),IF(AND(INDEX('Content Plan'!$J:$J,$A93)&gt;=$B$1,INDEX('Content Plan'!$J:$J,$A93)&lt;=$B$2),INDEX('Content Plan'!$J:$J,$A93)*1000+$A93,""),"")</f>
        <v/>
      </c>
      <c r="C93" s="24">
        <f>IF(AND(ISNUMBER(INDEX('Content Plan'!$I:$I,$A93)),OR(INDEX('Content Plan'!$H:$H,$A93)="Research",INDEX('Content Plan'!$H:$H,$A93)="Draft",INDEX('Content Plan'!$H:$H,$A93)="Review",INDEX('Content Plan'!$H:$H,$A93)="Ready"),OR($B$5="All",INDEX('Content Plan'!$G:$G,$A93)=$B$5)),IF(INDEX('Content Plan'!$I:$I,$A93)&lt;=$B$4,INDEX('Content Plan'!$I:$I,$A93)*1000+$A93,""),"")</f>
        <v/>
      </c>
    </row>
    <row r="94">
      <c r="A94">
        <f>ROW()-5</f>
        <v/>
      </c>
      <c r="B94" s="24">
        <f>IF(AND(ISNUMBER(INDEX('Content Plan'!$J:$J,$A94)),INDEX('Content Plan'!$C:$C,$A94)&lt;&gt;"",OR($B$5="All",INDEX('Content Plan'!$G:$G,$A94)=$B$5)),IF(AND(INDEX('Content Plan'!$J:$J,$A94)&gt;=$B$1,INDEX('Content Plan'!$J:$J,$A94)&lt;=$B$2),INDEX('Content Plan'!$J:$J,$A94)*1000+$A94,""),"")</f>
        <v/>
      </c>
      <c r="C94" s="24">
        <f>IF(AND(ISNUMBER(INDEX('Content Plan'!$I:$I,$A94)),OR(INDEX('Content Plan'!$H:$H,$A94)="Research",INDEX('Content Plan'!$H:$H,$A94)="Draft",INDEX('Content Plan'!$H:$H,$A94)="Review",INDEX('Content Plan'!$H:$H,$A94)="Ready"),OR($B$5="All",INDEX('Content Plan'!$G:$G,$A94)=$B$5)),IF(INDEX('Content Plan'!$I:$I,$A94)&lt;=$B$4,INDEX('Content Plan'!$I:$I,$A94)*1000+$A94,""),"")</f>
        <v/>
      </c>
    </row>
    <row r="95">
      <c r="A95">
        <f>ROW()-5</f>
        <v/>
      </c>
      <c r="B95" s="24">
        <f>IF(AND(ISNUMBER(INDEX('Content Plan'!$J:$J,$A95)),INDEX('Content Plan'!$C:$C,$A95)&lt;&gt;"",OR($B$5="All",INDEX('Content Plan'!$G:$G,$A95)=$B$5)),IF(AND(INDEX('Content Plan'!$J:$J,$A95)&gt;=$B$1,INDEX('Content Plan'!$J:$J,$A95)&lt;=$B$2),INDEX('Content Plan'!$J:$J,$A95)*1000+$A95,""),"")</f>
        <v/>
      </c>
      <c r="C95" s="24">
        <f>IF(AND(ISNUMBER(INDEX('Content Plan'!$I:$I,$A95)),OR(INDEX('Content Plan'!$H:$H,$A95)="Research",INDEX('Content Plan'!$H:$H,$A95)="Draft",INDEX('Content Plan'!$H:$H,$A95)="Review",INDEX('Content Plan'!$H:$H,$A95)="Ready"),OR($B$5="All",INDEX('Content Plan'!$G:$G,$A95)=$B$5)),IF(INDEX('Content Plan'!$I:$I,$A95)&lt;=$B$4,INDEX('Content Plan'!$I:$I,$A95)*1000+$A95,""),"")</f>
        <v/>
      </c>
    </row>
    <row r="96">
      <c r="A96">
        <f>ROW()-5</f>
        <v/>
      </c>
      <c r="B96" s="24">
        <f>IF(AND(ISNUMBER(INDEX('Content Plan'!$J:$J,$A96)),INDEX('Content Plan'!$C:$C,$A96)&lt;&gt;"",OR($B$5="All",INDEX('Content Plan'!$G:$G,$A96)=$B$5)),IF(AND(INDEX('Content Plan'!$J:$J,$A96)&gt;=$B$1,INDEX('Content Plan'!$J:$J,$A96)&lt;=$B$2),INDEX('Content Plan'!$J:$J,$A96)*1000+$A96,""),"")</f>
        <v/>
      </c>
      <c r="C96" s="24">
        <f>IF(AND(ISNUMBER(INDEX('Content Plan'!$I:$I,$A96)),OR(INDEX('Content Plan'!$H:$H,$A96)="Research",INDEX('Content Plan'!$H:$H,$A96)="Draft",INDEX('Content Plan'!$H:$H,$A96)="Review",INDEX('Content Plan'!$H:$H,$A96)="Ready"),OR($B$5="All",INDEX('Content Plan'!$G:$G,$A96)=$B$5)),IF(INDEX('Content Plan'!$I:$I,$A96)&lt;=$B$4,INDEX('Content Plan'!$I:$I,$A96)*1000+$A96,""),"")</f>
        <v/>
      </c>
    </row>
    <row r="97">
      <c r="A97">
        <f>ROW()-5</f>
        <v/>
      </c>
      <c r="B97" s="24">
        <f>IF(AND(ISNUMBER(INDEX('Content Plan'!$J:$J,$A97)),INDEX('Content Plan'!$C:$C,$A97)&lt;&gt;"",OR($B$5="All",INDEX('Content Plan'!$G:$G,$A97)=$B$5)),IF(AND(INDEX('Content Plan'!$J:$J,$A97)&gt;=$B$1,INDEX('Content Plan'!$J:$J,$A97)&lt;=$B$2),INDEX('Content Plan'!$J:$J,$A97)*1000+$A97,""),"")</f>
        <v/>
      </c>
      <c r="C97" s="24">
        <f>IF(AND(ISNUMBER(INDEX('Content Plan'!$I:$I,$A97)),OR(INDEX('Content Plan'!$H:$H,$A97)="Research",INDEX('Content Plan'!$H:$H,$A97)="Draft",INDEX('Content Plan'!$H:$H,$A97)="Review",INDEX('Content Plan'!$H:$H,$A97)="Ready"),OR($B$5="All",INDEX('Content Plan'!$G:$G,$A97)=$B$5)),IF(INDEX('Content Plan'!$I:$I,$A97)&lt;=$B$4,INDEX('Content Plan'!$I:$I,$A97)*1000+$A97,""),"")</f>
        <v/>
      </c>
    </row>
    <row r="98">
      <c r="A98">
        <f>ROW()-5</f>
        <v/>
      </c>
      <c r="B98" s="24">
        <f>IF(AND(ISNUMBER(INDEX('Content Plan'!$J:$J,$A98)),INDEX('Content Plan'!$C:$C,$A98)&lt;&gt;"",OR($B$5="All",INDEX('Content Plan'!$G:$G,$A98)=$B$5)),IF(AND(INDEX('Content Plan'!$J:$J,$A98)&gt;=$B$1,INDEX('Content Plan'!$J:$J,$A98)&lt;=$B$2),INDEX('Content Plan'!$J:$J,$A98)*1000+$A98,""),"")</f>
        <v/>
      </c>
      <c r="C98" s="24">
        <f>IF(AND(ISNUMBER(INDEX('Content Plan'!$I:$I,$A98)),OR(INDEX('Content Plan'!$H:$H,$A98)="Research",INDEX('Content Plan'!$H:$H,$A98)="Draft",INDEX('Content Plan'!$H:$H,$A98)="Review",INDEX('Content Plan'!$H:$H,$A98)="Ready"),OR($B$5="All",INDEX('Content Plan'!$G:$G,$A98)=$B$5)),IF(INDEX('Content Plan'!$I:$I,$A98)&lt;=$B$4,INDEX('Content Plan'!$I:$I,$A98)*1000+$A98,""),"")</f>
        <v/>
      </c>
    </row>
    <row r="99">
      <c r="A99">
        <f>ROW()-5</f>
        <v/>
      </c>
      <c r="B99" s="24">
        <f>IF(AND(ISNUMBER(INDEX('Content Plan'!$J:$J,$A99)),INDEX('Content Plan'!$C:$C,$A99)&lt;&gt;"",OR($B$5="All",INDEX('Content Plan'!$G:$G,$A99)=$B$5)),IF(AND(INDEX('Content Plan'!$J:$J,$A99)&gt;=$B$1,INDEX('Content Plan'!$J:$J,$A99)&lt;=$B$2),INDEX('Content Plan'!$J:$J,$A99)*1000+$A99,""),"")</f>
        <v/>
      </c>
      <c r="C99" s="24">
        <f>IF(AND(ISNUMBER(INDEX('Content Plan'!$I:$I,$A99)),OR(INDEX('Content Plan'!$H:$H,$A99)="Research",INDEX('Content Plan'!$H:$H,$A99)="Draft",INDEX('Content Plan'!$H:$H,$A99)="Review",INDEX('Content Plan'!$H:$H,$A99)="Ready"),OR($B$5="All",INDEX('Content Plan'!$G:$G,$A99)=$B$5)),IF(INDEX('Content Plan'!$I:$I,$A99)&lt;=$B$4,INDEX('Content Plan'!$I:$I,$A99)*1000+$A99,""),"")</f>
        <v/>
      </c>
    </row>
    <row r="100">
      <c r="A100">
        <f>ROW()-5</f>
        <v/>
      </c>
      <c r="B100" s="24">
        <f>IF(AND(ISNUMBER(INDEX('Content Plan'!$J:$J,$A100)),INDEX('Content Plan'!$C:$C,$A100)&lt;&gt;"",OR($B$5="All",INDEX('Content Plan'!$G:$G,$A100)=$B$5)),IF(AND(INDEX('Content Plan'!$J:$J,$A100)&gt;=$B$1,INDEX('Content Plan'!$J:$J,$A100)&lt;=$B$2),INDEX('Content Plan'!$J:$J,$A100)*1000+$A100,""),"")</f>
        <v/>
      </c>
      <c r="C100" s="24">
        <f>IF(AND(ISNUMBER(INDEX('Content Plan'!$I:$I,$A100)),OR(INDEX('Content Plan'!$H:$H,$A100)="Research",INDEX('Content Plan'!$H:$H,$A100)="Draft",INDEX('Content Plan'!$H:$H,$A100)="Review",INDEX('Content Plan'!$H:$H,$A100)="Ready"),OR($B$5="All",INDEX('Content Plan'!$G:$G,$A100)=$B$5)),IF(INDEX('Content Plan'!$I:$I,$A100)&lt;=$B$4,INDEX('Content Plan'!$I:$I,$A100)*1000+$A100,""),"")</f>
        <v/>
      </c>
    </row>
    <row r="101">
      <c r="A101">
        <f>ROW()-5</f>
        <v/>
      </c>
      <c r="B101" s="24">
        <f>IF(AND(ISNUMBER(INDEX('Content Plan'!$J:$J,$A101)),INDEX('Content Plan'!$C:$C,$A101)&lt;&gt;"",OR($B$5="All",INDEX('Content Plan'!$G:$G,$A101)=$B$5)),IF(AND(INDEX('Content Plan'!$J:$J,$A101)&gt;=$B$1,INDEX('Content Plan'!$J:$J,$A101)&lt;=$B$2),INDEX('Content Plan'!$J:$J,$A101)*1000+$A101,""),"")</f>
        <v/>
      </c>
      <c r="C101" s="24">
        <f>IF(AND(ISNUMBER(INDEX('Content Plan'!$I:$I,$A101)),OR(INDEX('Content Plan'!$H:$H,$A101)="Research",INDEX('Content Plan'!$H:$H,$A101)="Draft",INDEX('Content Plan'!$H:$H,$A101)="Review",INDEX('Content Plan'!$H:$H,$A101)="Ready"),OR($B$5="All",INDEX('Content Plan'!$G:$G,$A101)=$B$5)),IF(INDEX('Content Plan'!$I:$I,$A101)&lt;=$B$4,INDEX('Content Plan'!$I:$I,$A101)*1000+$A101,""),"")</f>
        <v/>
      </c>
    </row>
    <row r="102">
      <c r="A102">
        <f>ROW()-5</f>
        <v/>
      </c>
      <c r="B102" s="24">
        <f>IF(AND(ISNUMBER(INDEX('Content Plan'!$J:$J,$A102)),INDEX('Content Plan'!$C:$C,$A102)&lt;&gt;"",OR($B$5="All",INDEX('Content Plan'!$G:$G,$A102)=$B$5)),IF(AND(INDEX('Content Plan'!$J:$J,$A102)&gt;=$B$1,INDEX('Content Plan'!$J:$J,$A102)&lt;=$B$2),INDEX('Content Plan'!$J:$J,$A102)*1000+$A102,""),"")</f>
        <v/>
      </c>
      <c r="C102" s="24">
        <f>IF(AND(ISNUMBER(INDEX('Content Plan'!$I:$I,$A102)),OR(INDEX('Content Plan'!$H:$H,$A102)="Research",INDEX('Content Plan'!$H:$H,$A102)="Draft",INDEX('Content Plan'!$H:$H,$A102)="Review",INDEX('Content Plan'!$H:$H,$A102)="Ready"),OR($B$5="All",INDEX('Content Plan'!$G:$G,$A102)=$B$5)),IF(INDEX('Content Plan'!$I:$I,$A102)&lt;=$B$4,INDEX('Content Plan'!$I:$I,$A102)*1000+$A102,""),"")</f>
        <v/>
      </c>
    </row>
    <row r="103">
      <c r="A103">
        <f>ROW()-5</f>
        <v/>
      </c>
      <c r="B103" s="24">
        <f>IF(AND(ISNUMBER(INDEX('Content Plan'!$J:$J,$A103)),INDEX('Content Plan'!$C:$C,$A103)&lt;&gt;"",OR($B$5="All",INDEX('Content Plan'!$G:$G,$A103)=$B$5)),IF(AND(INDEX('Content Plan'!$J:$J,$A103)&gt;=$B$1,INDEX('Content Plan'!$J:$J,$A103)&lt;=$B$2),INDEX('Content Plan'!$J:$J,$A103)*1000+$A103,""),"")</f>
        <v/>
      </c>
      <c r="C103" s="24">
        <f>IF(AND(ISNUMBER(INDEX('Content Plan'!$I:$I,$A103)),OR(INDEX('Content Plan'!$H:$H,$A103)="Research",INDEX('Content Plan'!$H:$H,$A103)="Draft",INDEX('Content Plan'!$H:$H,$A103)="Review",INDEX('Content Plan'!$H:$H,$A103)="Ready"),OR($B$5="All",INDEX('Content Plan'!$G:$G,$A103)=$B$5)),IF(INDEX('Content Plan'!$I:$I,$A103)&lt;=$B$4,INDEX('Content Plan'!$I:$I,$A103)*1000+$A103,""),"")</f>
        <v/>
      </c>
    </row>
    <row r="104">
      <c r="A104">
        <f>ROW()-5</f>
        <v/>
      </c>
      <c r="B104" s="24">
        <f>IF(AND(ISNUMBER(INDEX('Content Plan'!$J:$J,$A104)),INDEX('Content Plan'!$C:$C,$A104)&lt;&gt;"",OR($B$5="All",INDEX('Content Plan'!$G:$G,$A104)=$B$5)),IF(AND(INDEX('Content Plan'!$J:$J,$A104)&gt;=$B$1,INDEX('Content Plan'!$J:$J,$A104)&lt;=$B$2),INDEX('Content Plan'!$J:$J,$A104)*1000+$A104,""),"")</f>
        <v/>
      </c>
      <c r="C104" s="24">
        <f>IF(AND(ISNUMBER(INDEX('Content Plan'!$I:$I,$A104)),OR(INDEX('Content Plan'!$H:$H,$A104)="Research",INDEX('Content Plan'!$H:$H,$A104)="Draft",INDEX('Content Plan'!$H:$H,$A104)="Review",INDEX('Content Plan'!$H:$H,$A104)="Ready"),OR($B$5="All",INDEX('Content Plan'!$G:$G,$A104)=$B$5)),IF(INDEX('Content Plan'!$I:$I,$A104)&lt;=$B$4,INDEX('Content Plan'!$I:$I,$A104)*1000+$A104,""),"")</f>
        <v/>
      </c>
    </row>
    <row r="105">
      <c r="A105">
        <f>ROW()-5</f>
        <v/>
      </c>
      <c r="B105" s="24">
        <f>IF(AND(ISNUMBER(INDEX('Content Plan'!$J:$J,$A105)),INDEX('Content Plan'!$C:$C,$A105)&lt;&gt;"",OR($B$5="All",INDEX('Content Plan'!$G:$G,$A105)=$B$5)),IF(AND(INDEX('Content Plan'!$J:$J,$A105)&gt;=$B$1,INDEX('Content Plan'!$J:$J,$A105)&lt;=$B$2),INDEX('Content Plan'!$J:$J,$A105)*1000+$A105,""),"")</f>
        <v/>
      </c>
      <c r="C105" s="24">
        <f>IF(AND(ISNUMBER(INDEX('Content Plan'!$I:$I,$A105)),OR(INDEX('Content Plan'!$H:$H,$A105)="Research",INDEX('Content Plan'!$H:$H,$A105)="Draft",INDEX('Content Plan'!$H:$H,$A105)="Review",INDEX('Content Plan'!$H:$H,$A105)="Ready"),OR($B$5="All",INDEX('Content Plan'!$G:$G,$A105)=$B$5)),IF(INDEX('Content Plan'!$I:$I,$A105)&lt;=$B$4,INDEX('Content Plan'!$I:$I,$A105)*1000+$A105,""),"")</f>
        <v/>
      </c>
    </row>
    <row r="106">
      <c r="A106">
        <f>ROW()-5</f>
        <v/>
      </c>
      <c r="B106" s="24">
        <f>IF(AND(ISNUMBER(INDEX('Content Plan'!$J:$J,$A106)),INDEX('Content Plan'!$C:$C,$A106)&lt;&gt;"",OR($B$5="All",INDEX('Content Plan'!$G:$G,$A106)=$B$5)),IF(AND(INDEX('Content Plan'!$J:$J,$A106)&gt;=$B$1,INDEX('Content Plan'!$J:$J,$A106)&lt;=$B$2),INDEX('Content Plan'!$J:$J,$A106)*1000+$A106,""),"")</f>
        <v/>
      </c>
      <c r="C106" s="24">
        <f>IF(AND(ISNUMBER(INDEX('Content Plan'!$I:$I,$A106)),OR(INDEX('Content Plan'!$H:$H,$A106)="Research",INDEX('Content Plan'!$H:$H,$A106)="Draft",INDEX('Content Plan'!$H:$H,$A106)="Review",INDEX('Content Plan'!$H:$H,$A106)="Ready"),OR($B$5="All",INDEX('Content Plan'!$G:$G,$A106)=$B$5)),IF(INDEX('Content Plan'!$I:$I,$A106)&lt;=$B$4,INDEX('Content Plan'!$I:$I,$A106)*1000+$A106,""),"")</f>
        <v/>
      </c>
    </row>
    <row r="107">
      <c r="A107">
        <f>ROW()-5</f>
        <v/>
      </c>
      <c r="B107" s="24">
        <f>IF(AND(ISNUMBER(INDEX('Content Plan'!$J:$J,$A107)),INDEX('Content Plan'!$C:$C,$A107)&lt;&gt;"",OR($B$5="All",INDEX('Content Plan'!$G:$G,$A107)=$B$5)),IF(AND(INDEX('Content Plan'!$J:$J,$A107)&gt;=$B$1,INDEX('Content Plan'!$J:$J,$A107)&lt;=$B$2),INDEX('Content Plan'!$J:$J,$A107)*1000+$A107,""),"")</f>
        <v/>
      </c>
      <c r="C107" s="24">
        <f>IF(AND(ISNUMBER(INDEX('Content Plan'!$I:$I,$A107)),OR(INDEX('Content Plan'!$H:$H,$A107)="Research",INDEX('Content Plan'!$H:$H,$A107)="Draft",INDEX('Content Plan'!$H:$H,$A107)="Review",INDEX('Content Plan'!$H:$H,$A107)="Ready"),OR($B$5="All",INDEX('Content Plan'!$G:$G,$A107)=$B$5)),IF(INDEX('Content Plan'!$I:$I,$A107)&lt;=$B$4,INDEX('Content Plan'!$I:$I,$A107)*1000+$A107,""),"")</f>
        <v/>
      </c>
    </row>
    <row r="108">
      <c r="A108">
        <f>ROW()-5</f>
        <v/>
      </c>
      <c r="B108" s="24">
        <f>IF(AND(ISNUMBER(INDEX('Content Plan'!$J:$J,$A108)),INDEX('Content Plan'!$C:$C,$A108)&lt;&gt;"",OR($B$5="All",INDEX('Content Plan'!$G:$G,$A108)=$B$5)),IF(AND(INDEX('Content Plan'!$J:$J,$A108)&gt;=$B$1,INDEX('Content Plan'!$J:$J,$A108)&lt;=$B$2),INDEX('Content Plan'!$J:$J,$A108)*1000+$A108,""),"")</f>
        <v/>
      </c>
      <c r="C108" s="24">
        <f>IF(AND(ISNUMBER(INDEX('Content Plan'!$I:$I,$A108)),OR(INDEX('Content Plan'!$H:$H,$A108)="Research",INDEX('Content Plan'!$H:$H,$A108)="Draft",INDEX('Content Plan'!$H:$H,$A108)="Review",INDEX('Content Plan'!$H:$H,$A108)="Ready"),OR($B$5="All",INDEX('Content Plan'!$G:$G,$A108)=$B$5)),IF(INDEX('Content Plan'!$I:$I,$A108)&lt;=$B$4,INDEX('Content Plan'!$I:$I,$A108)*1000+$A108,""),"")</f>
        <v/>
      </c>
    </row>
    <row r="109">
      <c r="A109">
        <f>ROW()-5</f>
        <v/>
      </c>
      <c r="B109" s="24">
        <f>IF(AND(ISNUMBER(INDEX('Content Plan'!$J:$J,$A109)),INDEX('Content Plan'!$C:$C,$A109)&lt;&gt;"",OR($B$5="All",INDEX('Content Plan'!$G:$G,$A109)=$B$5)),IF(AND(INDEX('Content Plan'!$J:$J,$A109)&gt;=$B$1,INDEX('Content Plan'!$J:$J,$A109)&lt;=$B$2),INDEX('Content Plan'!$J:$J,$A109)*1000+$A109,""),"")</f>
        <v/>
      </c>
      <c r="C109" s="24">
        <f>IF(AND(ISNUMBER(INDEX('Content Plan'!$I:$I,$A109)),OR(INDEX('Content Plan'!$H:$H,$A109)="Research",INDEX('Content Plan'!$H:$H,$A109)="Draft",INDEX('Content Plan'!$H:$H,$A109)="Review",INDEX('Content Plan'!$H:$H,$A109)="Ready"),OR($B$5="All",INDEX('Content Plan'!$G:$G,$A109)=$B$5)),IF(INDEX('Content Plan'!$I:$I,$A109)&lt;=$B$4,INDEX('Content Plan'!$I:$I,$A109)*1000+$A109,""),"")</f>
        <v/>
      </c>
    </row>
    <row r="110">
      <c r="A110">
        <f>ROW()-5</f>
        <v/>
      </c>
      <c r="B110" s="24">
        <f>IF(AND(ISNUMBER(INDEX('Content Plan'!$J:$J,$A110)),INDEX('Content Plan'!$C:$C,$A110)&lt;&gt;"",OR($B$5="All",INDEX('Content Plan'!$G:$G,$A110)=$B$5)),IF(AND(INDEX('Content Plan'!$J:$J,$A110)&gt;=$B$1,INDEX('Content Plan'!$J:$J,$A110)&lt;=$B$2),INDEX('Content Plan'!$J:$J,$A110)*1000+$A110,""),"")</f>
        <v/>
      </c>
      <c r="C110" s="24">
        <f>IF(AND(ISNUMBER(INDEX('Content Plan'!$I:$I,$A110)),OR(INDEX('Content Plan'!$H:$H,$A110)="Research",INDEX('Content Plan'!$H:$H,$A110)="Draft",INDEX('Content Plan'!$H:$H,$A110)="Review",INDEX('Content Plan'!$H:$H,$A110)="Ready"),OR($B$5="All",INDEX('Content Plan'!$G:$G,$A110)=$B$5)),IF(INDEX('Content Plan'!$I:$I,$A110)&lt;=$B$4,INDEX('Content Plan'!$I:$I,$A110)*1000+$A110,""),"")</f>
        <v/>
      </c>
    </row>
    <row r="111">
      <c r="A111">
        <f>ROW()-5</f>
        <v/>
      </c>
      <c r="B111" s="24">
        <f>IF(AND(ISNUMBER(INDEX('Content Plan'!$J:$J,$A111)),INDEX('Content Plan'!$C:$C,$A111)&lt;&gt;"",OR($B$5="All",INDEX('Content Plan'!$G:$G,$A111)=$B$5)),IF(AND(INDEX('Content Plan'!$J:$J,$A111)&gt;=$B$1,INDEX('Content Plan'!$J:$J,$A111)&lt;=$B$2),INDEX('Content Plan'!$J:$J,$A111)*1000+$A111,""),"")</f>
        <v/>
      </c>
      <c r="C111" s="24">
        <f>IF(AND(ISNUMBER(INDEX('Content Plan'!$I:$I,$A111)),OR(INDEX('Content Plan'!$H:$H,$A111)="Research",INDEX('Content Plan'!$H:$H,$A111)="Draft",INDEX('Content Plan'!$H:$H,$A111)="Review",INDEX('Content Plan'!$H:$H,$A111)="Ready"),OR($B$5="All",INDEX('Content Plan'!$G:$G,$A111)=$B$5)),IF(INDEX('Content Plan'!$I:$I,$A111)&lt;=$B$4,INDEX('Content Plan'!$I:$I,$A111)*1000+$A111,""),"")</f>
        <v/>
      </c>
    </row>
    <row r="112">
      <c r="A112">
        <f>ROW()-5</f>
        <v/>
      </c>
      <c r="B112" s="24">
        <f>IF(AND(ISNUMBER(INDEX('Content Plan'!$J:$J,$A112)),INDEX('Content Plan'!$C:$C,$A112)&lt;&gt;"",OR($B$5="All",INDEX('Content Plan'!$G:$G,$A112)=$B$5)),IF(AND(INDEX('Content Plan'!$J:$J,$A112)&gt;=$B$1,INDEX('Content Plan'!$J:$J,$A112)&lt;=$B$2),INDEX('Content Plan'!$J:$J,$A112)*1000+$A112,""),"")</f>
        <v/>
      </c>
      <c r="C112" s="24">
        <f>IF(AND(ISNUMBER(INDEX('Content Plan'!$I:$I,$A112)),OR(INDEX('Content Plan'!$H:$H,$A112)="Research",INDEX('Content Plan'!$H:$H,$A112)="Draft",INDEX('Content Plan'!$H:$H,$A112)="Review",INDEX('Content Plan'!$H:$H,$A112)="Ready"),OR($B$5="All",INDEX('Content Plan'!$G:$G,$A112)=$B$5)),IF(INDEX('Content Plan'!$I:$I,$A112)&lt;=$B$4,INDEX('Content Plan'!$I:$I,$A112)*1000+$A112,""),"")</f>
        <v/>
      </c>
    </row>
    <row r="113">
      <c r="A113">
        <f>ROW()-5</f>
        <v/>
      </c>
      <c r="B113" s="24">
        <f>IF(AND(ISNUMBER(INDEX('Content Plan'!$J:$J,$A113)),INDEX('Content Plan'!$C:$C,$A113)&lt;&gt;"",OR($B$5="All",INDEX('Content Plan'!$G:$G,$A113)=$B$5)),IF(AND(INDEX('Content Plan'!$J:$J,$A113)&gt;=$B$1,INDEX('Content Plan'!$J:$J,$A113)&lt;=$B$2),INDEX('Content Plan'!$J:$J,$A113)*1000+$A113,""),"")</f>
        <v/>
      </c>
      <c r="C113" s="24">
        <f>IF(AND(ISNUMBER(INDEX('Content Plan'!$I:$I,$A113)),OR(INDEX('Content Plan'!$H:$H,$A113)="Research",INDEX('Content Plan'!$H:$H,$A113)="Draft",INDEX('Content Plan'!$H:$H,$A113)="Review",INDEX('Content Plan'!$H:$H,$A113)="Ready"),OR($B$5="All",INDEX('Content Plan'!$G:$G,$A113)=$B$5)),IF(INDEX('Content Plan'!$I:$I,$A113)&lt;=$B$4,INDEX('Content Plan'!$I:$I,$A113)*1000+$A113,""),"")</f>
        <v/>
      </c>
    </row>
    <row r="114">
      <c r="A114">
        <f>ROW()-5</f>
        <v/>
      </c>
      <c r="B114" s="24">
        <f>IF(AND(ISNUMBER(INDEX('Content Plan'!$J:$J,$A114)),INDEX('Content Plan'!$C:$C,$A114)&lt;&gt;"",OR($B$5="All",INDEX('Content Plan'!$G:$G,$A114)=$B$5)),IF(AND(INDEX('Content Plan'!$J:$J,$A114)&gt;=$B$1,INDEX('Content Plan'!$J:$J,$A114)&lt;=$B$2),INDEX('Content Plan'!$J:$J,$A114)*1000+$A114,""),"")</f>
        <v/>
      </c>
      <c r="C114" s="24">
        <f>IF(AND(ISNUMBER(INDEX('Content Plan'!$I:$I,$A114)),OR(INDEX('Content Plan'!$H:$H,$A114)="Research",INDEX('Content Plan'!$H:$H,$A114)="Draft",INDEX('Content Plan'!$H:$H,$A114)="Review",INDEX('Content Plan'!$H:$H,$A114)="Ready"),OR($B$5="All",INDEX('Content Plan'!$G:$G,$A114)=$B$5)),IF(INDEX('Content Plan'!$I:$I,$A114)&lt;=$B$4,INDEX('Content Plan'!$I:$I,$A114)*1000+$A114,""),"")</f>
        <v/>
      </c>
    </row>
    <row r="115">
      <c r="A115">
        <f>ROW()-5</f>
        <v/>
      </c>
      <c r="B115" s="24">
        <f>IF(AND(ISNUMBER(INDEX('Content Plan'!$J:$J,$A115)),INDEX('Content Plan'!$C:$C,$A115)&lt;&gt;"",OR($B$5="All",INDEX('Content Plan'!$G:$G,$A115)=$B$5)),IF(AND(INDEX('Content Plan'!$J:$J,$A115)&gt;=$B$1,INDEX('Content Plan'!$J:$J,$A115)&lt;=$B$2),INDEX('Content Plan'!$J:$J,$A115)*1000+$A115,""),"")</f>
        <v/>
      </c>
      <c r="C115" s="24">
        <f>IF(AND(ISNUMBER(INDEX('Content Plan'!$I:$I,$A115)),OR(INDEX('Content Plan'!$H:$H,$A115)="Research",INDEX('Content Plan'!$H:$H,$A115)="Draft",INDEX('Content Plan'!$H:$H,$A115)="Review",INDEX('Content Plan'!$H:$H,$A115)="Ready"),OR($B$5="All",INDEX('Content Plan'!$G:$G,$A115)=$B$5)),IF(INDEX('Content Plan'!$I:$I,$A115)&lt;=$B$4,INDEX('Content Plan'!$I:$I,$A115)*1000+$A115,""),"")</f>
        <v/>
      </c>
    </row>
    <row r="116">
      <c r="A116">
        <f>ROW()-5</f>
        <v/>
      </c>
      <c r="B116" s="24">
        <f>IF(AND(ISNUMBER(INDEX('Content Plan'!$J:$J,$A116)),INDEX('Content Plan'!$C:$C,$A116)&lt;&gt;"",OR($B$5="All",INDEX('Content Plan'!$G:$G,$A116)=$B$5)),IF(AND(INDEX('Content Plan'!$J:$J,$A116)&gt;=$B$1,INDEX('Content Plan'!$J:$J,$A116)&lt;=$B$2),INDEX('Content Plan'!$J:$J,$A116)*1000+$A116,""),"")</f>
        <v/>
      </c>
      <c r="C116" s="24">
        <f>IF(AND(ISNUMBER(INDEX('Content Plan'!$I:$I,$A116)),OR(INDEX('Content Plan'!$H:$H,$A116)="Research",INDEX('Content Plan'!$H:$H,$A116)="Draft",INDEX('Content Plan'!$H:$H,$A116)="Review",INDEX('Content Plan'!$H:$H,$A116)="Ready"),OR($B$5="All",INDEX('Content Plan'!$G:$G,$A116)=$B$5)),IF(INDEX('Content Plan'!$I:$I,$A116)&lt;=$B$4,INDEX('Content Plan'!$I:$I,$A116)*1000+$A116,""),"")</f>
        <v/>
      </c>
    </row>
    <row r="117">
      <c r="A117">
        <f>ROW()-5</f>
        <v/>
      </c>
      <c r="B117" s="24">
        <f>IF(AND(ISNUMBER(INDEX('Content Plan'!$J:$J,$A117)),INDEX('Content Plan'!$C:$C,$A117)&lt;&gt;"",OR($B$5="All",INDEX('Content Plan'!$G:$G,$A117)=$B$5)),IF(AND(INDEX('Content Plan'!$J:$J,$A117)&gt;=$B$1,INDEX('Content Plan'!$J:$J,$A117)&lt;=$B$2),INDEX('Content Plan'!$J:$J,$A117)*1000+$A117,""),"")</f>
        <v/>
      </c>
      <c r="C117" s="24">
        <f>IF(AND(ISNUMBER(INDEX('Content Plan'!$I:$I,$A117)),OR(INDEX('Content Plan'!$H:$H,$A117)="Research",INDEX('Content Plan'!$H:$H,$A117)="Draft",INDEX('Content Plan'!$H:$H,$A117)="Review",INDEX('Content Plan'!$H:$H,$A117)="Ready"),OR($B$5="All",INDEX('Content Plan'!$G:$G,$A117)=$B$5)),IF(INDEX('Content Plan'!$I:$I,$A117)&lt;=$B$4,INDEX('Content Plan'!$I:$I,$A117)*1000+$A117,""),"")</f>
        <v/>
      </c>
    </row>
    <row r="118">
      <c r="A118">
        <f>ROW()-5</f>
        <v/>
      </c>
      <c r="B118" s="24">
        <f>IF(AND(ISNUMBER(INDEX('Content Plan'!$J:$J,$A118)),INDEX('Content Plan'!$C:$C,$A118)&lt;&gt;"",OR($B$5="All",INDEX('Content Plan'!$G:$G,$A118)=$B$5)),IF(AND(INDEX('Content Plan'!$J:$J,$A118)&gt;=$B$1,INDEX('Content Plan'!$J:$J,$A118)&lt;=$B$2),INDEX('Content Plan'!$J:$J,$A118)*1000+$A118,""),"")</f>
        <v/>
      </c>
      <c r="C118" s="24">
        <f>IF(AND(ISNUMBER(INDEX('Content Plan'!$I:$I,$A118)),OR(INDEX('Content Plan'!$H:$H,$A118)="Research",INDEX('Content Plan'!$H:$H,$A118)="Draft",INDEX('Content Plan'!$H:$H,$A118)="Review",INDEX('Content Plan'!$H:$H,$A118)="Ready"),OR($B$5="All",INDEX('Content Plan'!$G:$G,$A118)=$B$5)),IF(INDEX('Content Plan'!$I:$I,$A118)&lt;=$B$4,INDEX('Content Plan'!$I:$I,$A118)*1000+$A118,""),"")</f>
        <v/>
      </c>
    </row>
    <row r="119">
      <c r="A119">
        <f>ROW()-5</f>
        <v/>
      </c>
      <c r="B119" s="24">
        <f>IF(AND(ISNUMBER(INDEX('Content Plan'!$J:$J,$A119)),INDEX('Content Plan'!$C:$C,$A119)&lt;&gt;"",OR($B$5="All",INDEX('Content Plan'!$G:$G,$A119)=$B$5)),IF(AND(INDEX('Content Plan'!$J:$J,$A119)&gt;=$B$1,INDEX('Content Plan'!$J:$J,$A119)&lt;=$B$2),INDEX('Content Plan'!$J:$J,$A119)*1000+$A119,""),"")</f>
        <v/>
      </c>
      <c r="C119" s="24">
        <f>IF(AND(ISNUMBER(INDEX('Content Plan'!$I:$I,$A119)),OR(INDEX('Content Plan'!$H:$H,$A119)="Research",INDEX('Content Plan'!$H:$H,$A119)="Draft",INDEX('Content Plan'!$H:$H,$A119)="Review",INDEX('Content Plan'!$H:$H,$A119)="Ready"),OR($B$5="All",INDEX('Content Plan'!$G:$G,$A119)=$B$5)),IF(INDEX('Content Plan'!$I:$I,$A119)&lt;=$B$4,INDEX('Content Plan'!$I:$I,$A119)*1000+$A119,""),"")</f>
        <v/>
      </c>
    </row>
    <row r="120">
      <c r="A120">
        <f>ROW()-5</f>
        <v/>
      </c>
      <c r="B120" s="24">
        <f>IF(AND(ISNUMBER(INDEX('Content Plan'!$J:$J,$A120)),INDEX('Content Plan'!$C:$C,$A120)&lt;&gt;"",OR($B$5="All",INDEX('Content Plan'!$G:$G,$A120)=$B$5)),IF(AND(INDEX('Content Plan'!$J:$J,$A120)&gt;=$B$1,INDEX('Content Plan'!$J:$J,$A120)&lt;=$B$2),INDEX('Content Plan'!$J:$J,$A120)*1000+$A120,""),"")</f>
        <v/>
      </c>
      <c r="C120" s="24">
        <f>IF(AND(ISNUMBER(INDEX('Content Plan'!$I:$I,$A120)),OR(INDEX('Content Plan'!$H:$H,$A120)="Research",INDEX('Content Plan'!$H:$H,$A120)="Draft",INDEX('Content Plan'!$H:$H,$A120)="Review",INDEX('Content Plan'!$H:$H,$A120)="Ready"),OR($B$5="All",INDEX('Content Plan'!$G:$G,$A120)=$B$5)),IF(INDEX('Content Plan'!$I:$I,$A120)&lt;=$B$4,INDEX('Content Plan'!$I:$I,$A120)*1000+$A120,""),"")</f>
        <v/>
      </c>
    </row>
    <row r="121">
      <c r="A121">
        <f>ROW()-5</f>
        <v/>
      </c>
      <c r="B121" s="24">
        <f>IF(AND(ISNUMBER(INDEX('Content Plan'!$J:$J,$A121)),INDEX('Content Plan'!$C:$C,$A121)&lt;&gt;"",OR($B$5="All",INDEX('Content Plan'!$G:$G,$A121)=$B$5)),IF(AND(INDEX('Content Plan'!$J:$J,$A121)&gt;=$B$1,INDEX('Content Plan'!$J:$J,$A121)&lt;=$B$2),INDEX('Content Plan'!$J:$J,$A121)*1000+$A121,""),"")</f>
        <v/>
      </c>
      <c r="C121" s="24">
        <f>IF(AND(ISNUMBER(INDEX('Content Plan'!$I:$I,$A121)),OR(INDEX('Content Plan'!$H:$H,$A121)="Research",INDEX('Content Plan'!$H:$H,$A121)="Draft",INDEX('Content Plan'!$H:$H,$A121)="Review",INDEX('Content Plan'!$H:$H,$A121)="Ready"),OR($B$5="All",INDEX('Content Plan'!$G:$G,$A121)=$B$5)),IF(INDEX('Content Plan'!$I:$I,$A121)&lt;=$B$4,INDEX('Content Plan'!$I:$I,$A121)*1000+$A121,""),"")</f>
        <v/>
      </c>
    </row>
    <row r="122">
      <c r="A122">
        <f>ROW()-5</f>
        <v/>
      </c>
      <c r="B122" s="24">
        <f>IF(AND(ISNUMBER(INDEX('Content Plan'!$J:$J,$A122)),INDEX('Content Plan'!$C:$C,$A122)&lt;&gt;"",OR($B$5="All",INDEX('Content Plan'!$G:$G,$A122)=$B$5)),IF(AND(INDEX('Content Plan'!$J:$J,$A122)&gt;=$B$1,INDEX('Content Plan'!$J:$J,$A122)&lt;=$B$2),INDEX('Content Plan'!$J:$J,$A122)*1000+$A122,""),"")</f>
        <v/>
      </c>
      <c r="C122" s="24">
        <f>IF(AND(ISNUMBER(INDEX('Content Plan'!$I:$I,$A122)),OR(INDEX('Content Plan'!$H:$H,$A122)="Research",INDEX('Content Plan'!$H:$H,$A122)="Draft",INDEX('Content Plan'!$H:$H,$A122)="Review",INDEX('Content Plan'!$H:$H,$A122)="Ready"),OR($B$5="All",INDEX('Content Plan'!$G:$G,$A122)=$B$5)),IF(INDEX('Content Plan'!$I:$I,$A122)&lt;=$B$4,INDEX('Content Plan'!$I:$I,$A122)*1000+$A122,""),"")</f>
        <v/>
      </c>
    </row>
    <row r="123">
      <c r="A123">
        <f>ROW()-5</f>
        <v/>
      </c>
      <c r="B123" s="24">
        <f>IF(AND(ISNUMBER(INDEX('Content Plan'!$J:$J,$A123)),INDEX('Content Plan'!$C:$C,$A123)&lt;&gt;"",OR($B$5="All",INDEX('Content Plan'!$G:$G,$A123)=$B$5)),IF(AND(INDEX('Content Plan'!$J:$J,$A123)&gt;=$B$1,INDEX('Content Plan'!$J:$J,$A123)&lt;=$B$2),INDEX('Content Plan'!$J:$J,$A123)*1000+$A123,""),"")</f>
        <v/>
      </c>
      <c r="C123" s="24">
        <f>IF(AND(ISNUMBER(INDEX('Content Plan'!$I:$I,$A123)),OR(INDEX('Content Plan'!$H:$H,$A123)="Research",INDEX('Content Plan'!$H:$H,$A123)="Draft",INDEX('Content Plan'!$H:$H,$A123)="Review",INDEX('Content Plan'!$H:$H,$A123)="Ready"),OR($B$5="All",INDEX('Content Plan'!$G:$G,$A123)=$B$5)),IF(INDEX('Content Plan'!$I:$I,$A123)&lt;=$B$4,INDEX('Content Plan'!$I:$I,$A123)*1000+$A123,""),"")</f>
        <v/>
      </c>
    </row>
    <row r="124">
      <c r="A124">
        <f>ROW()-5</f>
        <v/>
      </c>
      <c r="B124" s="24">
        <f>IF(AND(ISNUMBER(INDEX('Content Plan'!$J:$J,$A124)),INDEX('Content Plan'!$C:$C,$A124)&lt;&gt;"",OR($B$5="All",INDEX('Content Plan'!$G:$G,$A124)=$B$5)),IF(AND(INDEX('Content Plan'!$J:$J,$A124)&gt;=$B$1,INDEX('Content Plan'!$J:$J,$A124)&lt;=$B$2),INDEX('Content Plan'!$J:$J,$A124)*1000+$A124,""),"")</f>
        <v/>
      </c>
      <c r="C124" s="24">
        <f>IF(AND(ISNUMBER(INDEX('Content Plan'!$I:$I,$A124)),OR(INDEX('Content Plan'!$H:$H,$A124)="Research",INDEX('Content Plan'!$H:$H,$A124)="Draft",INDEX('Content Plan'!$H:$H,$A124)="Review",INDEX('Content Plan'!$H:$H,$A124)="Ready"),OR($B$5="All",INDEX('Content Plan'!$G:$G,$A124)=$B$5)),IF(INDEX('Content Plan'!$I:$I,$A124)&lt;=$B$4,INDEX('Content Plan'!$I:$I,$A124)*1000+$A124,""),"")</f>
        <v/>
      </c>
    </row>
    <row r="125">
      <c r="A125">
        <f>ROW()-5</f>
        <v/>
      </c>
      <c r="B125" s="24">
        <f>IF(AND(ISNUMBER(INDEX('Content Plan'!$J:$J,$A125)),INDEX('Content Plan'!$C:$C,$A125)&lt;&gt;"",OR($B$5="All",INDEX('Content Plan'!$G:$G,$A125)=$B$5)),IF(AND(INDEX('Content Plan'!$J:$J,$A125)&gt;=$B$1,INDEX('Content Plan'!$J:$J,$A125)&lt;=$B$2),INDEX('Content Plan'!$J:$J,$A125)*1000+$A125,""),"")</f>
        <v/>
      </c>
      <c r="C125" s="24">
        <f>IF(AND(ISNUMBER(INDEX('Content Plan'!$I:$I,$A125)),OR(INDEX('Content Plan'!$H:$H,$A125)="Research",INDEX('Content Plan'!$H:$H,$A125)="Draft",INDEX('Content Plan'!$H:$H,$A125)="Review",INDEX('Content Plan'!$H:$H,$A125)="Ready"),OR($B$5="All",INDEX('Content Plan'!$G:$G,$A125)=$B$5)),IF(INDEX('Content Plan'!$I:$I,$A125)&lt;=$B$4,INDEX('Content Plan'!$I:$I,$A125)*1000+$A125,""),"")</f>
        <v/>
      </c>
    </row>
    <row r="126">
      <c r="A126">
        <f>ROW()-5</f>
        <v/>
      </c>
      <c r="B126" s="24">
        <f>IF(AND(ISNUMBER(INDEX('Content Plan'!$J:$J,$A126)),INDEX('Content Plan'!$C:$C,$A126)&lt;&gt;"",OR($B$5="All",INDEX('Content Plan'!$G:$G,$A126)=$B$5)),IF(AND(INDEX('Content Plan'!$J:$J,$A126)&gt;=$B$1,INDEX('Content Plan'!$J:$J,$A126)&lt;=$B$2),INDEX('Content Plan'!$J:$J,$A126)*1000+$A126,""),"")</f>
        <v/>
      </c>
      <c r="C126" s="24">
        <f>IF(AND(ISNUMBER(INDEX('Content Plan'!$I:$I,$A126)),OR(INDEX('Content Plan'!$H:$H,$A126)="Research",INDEX('Content Plan'!$H:$H,$A126)="Draft",INDEX('Content Plan'!$H:$H,$A126)="Review",INDEX('Content Plan'!$H:$H,$A126)="Ready"),OR($B$5="All",INDEX('Content Plan'!$G:$G,$A126)=$B$5)),IF(INDEX('Content Plan'!$I:$I,$A126)&lt;=$B$4,INDEX('Content Plan'!$I:$I,$A126)*1000+$A126,""),"")</f>
        <v/>
      </c>
    </row>
    <row r="127">
      <c r="A127">
        <f>ROW()-5</f>
        <v/>
      </c>
      <c r="B127" s="24">
        <f>IF(AND(ISNUMBER(INDEX('Content Plan'!$J:$J,$A127)),INDEX('Content Plan'!$C:$C,$A127)&lt;&gt;"",OR($B$5="All",INDEX('Content Plan'!$G:$G,$A127)=$B$5)),IF(AND(INDEX('Content Plan'!$J:$J,$A127)&gt;=$B$1,INDEX('Content Plan'!$J:$J,$A127)&lt;=$B$2),INDEX('Content Plan'!$J:$J,$A127)*1000+$A127,""),"")</f>
        <v/>
      </c>
      <c r="C127" s="24">
        <f>IF(AND(ISNUMBER(INDEX('Content Plan'!$I:$I,$A127)),OR(INDEX('Content Plan'!$H:$H,$A127)="Research",INDEX('Content Plan'!$H:$H,$A127)="Draft",INDEX('Content Plan'!$H:$H,$A127)="Review",INDEX('Content Plan'!$H:$H,$A127)="Ready"),OR($B$5="All",INDEX('Content Plan'!$G:$G,$A127)=$B$5)),IF(INDEX('Content Plan'!$I:$I,$A127)&lt;=$B$4,INDEX('Content Plan'!$I:$I,$A127)*1000+$A127,""),"")</f>
        <v/>
      </c>
    </row>
    <row r="128">
      <c r="A128">
        <f>ROW()-5</f>
        <v/>
      </c>
      <c r="B128" s="24">
        <f>IF(AND(ISNUMBER(INDEX('Content Plan'!$J:$J,$A128)),INDEX('Content Plan'!$C:$C,$A128)&lt;&gt;"",OR($B$5="All",INDEX('Content Plan'!$G:$G,$A128)=$B$5)),IF(AND(INDEX('Content Plan'!$J:$J,$A128)&gt;=$B$1,INDEX('Content Plan'!$J:$J,$A128)&lt;=$B$2),INDEX('Content Plan'!$J:$J,$A128)*1000+$A128,""),"")</f>
        <v/>
      </c>
      <c r="C128" s="24">
        <f>IF(AND(ISNUMBER(INDEX('Content Plan'!$I:$I,$A128)),OR(INDEX('Content Plan'!$H:$H,$A128)="Research",INDEX('Content Plan'!$H:$H,$A128)="Draft",INDEX('Content Plan'!$H:$H,$A128)="Review",INDEX('Content Plan'!$H:$H,$A128)="Ready"),OR($B$5="All",INDEX('Content Plan'!$G:$G,$A128)=$B$5)),IF(INDEX('Content Plan'!$I:$I,$A128)&lt;=$B$4,INDEX('Content Plan'!$I:$I,$A128)*1000+$A128,""),"")</f>
        <v/>
      </c>
    </row>
    <row r="129">
      <c r="A129">
        <f>ROW()-5</f>
        <v/>
      </c>
      <c r="B129" s="24">
        <f>IF(AND(ISNUMBER(INDEX('Content Plan'!$J:$J,$A129)),INDEX('Content Plan'!$C:$C,$A129)&lt;&gt;"",OR($B$5="All",INDEX('Content Plan'!$G:$G,$A129)=$B$5)),IF(AND(INDEX('Content Plan'!$J:$J,$A129)&gt;=$B$1,INDEX('Content Plan'!$J:$J,$A129)&lt;=$B$2),INDEX('Content Plan'!$J:$J,$A129)*1000+$A129,""),"")</f>
        <v/>
      </c>
      <c r="C129" s="24">
        <f>IF(AND(ISNUMBER(INDEX('Content Plan'!$I:$I,$A129)),OR(INDEX('Content Plan'!$H:$H,$A129)="Research",INDEX('Content Plan'!$H:$H,$A129)="Draft",INDEX('Content Plan'!$H:$H,$A129)="Review",INDEX('Content Plan'!$H:$H,$A129)="Ready"),OR($B$5="All",INDEX('Content Plan'!$G:$G,$A129)=$B$5)),IF(INDEX('Content Plan'!$I:$I,$A129)&lt;=$B$4,INDEX('Content Plan'!$I:$I,$A129)*1000+$A129,""),"")</f>
        <v/>
      </c>
    </row>
    <row r="130">
      <c r="A130">
        <f>ROW()-5</f>
        <v/>
      </c>
      <c r="B130" s="24">
        <f>IF(AND(ISNUMBER(INDEX('Content Plan'!$J:$J,$A130)),INDEX('Content Plan'!$C:$C,$A130)&lt;&gt;"",OR($B$5="All",INDEX('Content Plan'!$G:$G,$A130)=$B$5)),IF(AND(INDEX('Content Plan'!$J:$J,$A130)&gt;=$B$1,INDEX('Content Plan'!$J:$J,$A130)&lt;=$B$2),INDEX('Content Plan'!$J:$J,$A130)*1000+$A130,""),"")</f>
        <v/>
      </c>
      <c r="C130" s="24">
        <f>IF(AND(ISNUMBER(INDEX('Content Plan'!$I:$I,$A130)),OR(INDEX('Content Plan'!$H:$H,$A130)="Research",INDEX('Content Plan'!$H:$H,$A130)="Draft",INDEX('Content Plan'!$H:$H,$A130)="Review",INDEX('Content Plan'!$H:$H,$A130)="Ready"),OR($B$5="All",INDEX('Content Plan'!$G:$G,$A130)=$B$5)),IF(INDEX('Content Plan'!$I:$I,$A130)&lt;=$B$4,INDEX('Content Plan'!$I:$I,$A130)*1000+$A130,""),"")</f>
        <v/>
      </c>
    </row>
    <row r="131">
      <c r="A131">
        <f>ROW()-5</f>
        <v/>
      </c>
      <c r="B131" s="24">
        <f>IF(AND(ISNUMBER(INDEX('Content Plan'!$J:$J,$A131)),INDEX('Content Plan'!$C:$C,$A131)&lt;&gt;"",OR($B$5="All",INDEX('Content Plan'!$G:$G,$A131)=$B$5)),IF(AND(INDEX('Content Plan'!$J:$J,$A131)&gt;=$B$1,INDEX('Content Plan'!$J:$J,$A131)&lt;=$B$2),INDEX('Content Plan'!$J:$J,$A131)*1000+$A131,""),"")</f>
        <v/>
      </c>
      <c r="C131" s="24">
        <f>IF(AND(ISNUMBER(INDEX('Content Plan'!$I:$I,$A131)),OR(INDEX('Content Plan'!$H:$H,$A131)="Research",INDEX('Content Plan'!$H:$H,$A131)="Draft",INDEX('Content Plan'!$H:$H,$A131)="Review",INDEX('Content Plan'!$H:$H,$A131)="Ready"),OR($B$5="All",INDEX('Content Plan'!$G:$G,$A131)=$B$5)),IF(INDEX('Content Plan'!$I:$I,$A131)&lt;=$B$4,INDEX('Content Plan'!$I:$I,$A131)*1000+$A131,""),"")</f>
        <v/>
      </c>
    </row>
    <row r="132">
      <c r="A132">
        <f>ROW()-5</f>
        <v/>
      </c>
      <c r="B132" s="24">
        <f>IF(AND(ISNUMBER(INDEX('Content Plan'!$J:$J,$A132)),INDEX('Content Plan'!$C:$C,$A132)&lt;&gt;"",OR($B$5="All",INDEX('Content Plan'!$G:$G,$A132)=$B$5)),IF(AND(INDEX('Content Plan'!$J:$J,$A132)&gt;=$B$1,INDEX('Content Plan'!$J:$J,$A132)&lt;=$B$2),INDEX('Content Plan'!$J:$J,$A132)*1000+$A132,""),"")</f>
        <v/>
      </c>
      <c r="C132" s="24">
        <f>IF(AND(ISNUMBER(INDEX('Content Plan'!$I:$I,$A132)),OR(INDEX('Content Plan'!$H:$H,$A132)="Research",INDEX('Content Plan'!$H:$H,$A132)="Draft",INDEX('Content Plan'!$H:$H,$A132)="Review",INDEX('Content Plan'!$H:$H,$A132)="Ready"),OR($B$5="All",INDEX('Content Plan'!$G:$G,$A132)=$B$5)),IF(INDEX('Content Plan'!$I:$I,$A132)&lt;=$B$4,INDEX('Content Plan'!$I:$I,$A132)*1000+$A132,""),"")</f>
        <v/>
      </c>
    </row>
    <row r="133">
      <c r="A133">
        <f>ROW()-5</f>
        <v/>
      </c>
      <c r="B133" s="24">
        <f>IF(AND(ISNUMBER(INDEX('Content Plan'!$J:$J,$A133)),INDEX('Content Plan'!$C:$C,$A133)&lt;&gt;"",OR($B$5="All",INDEX('Content Plan'!$G:$G,$A133)=$B$5)),IF(AND(INDEX('Content Plan'!$J:$J,$A133)&gt;=$B$1,INDEX('Content Plan'!$J:$J,$A133)&lt;=$B$2),INDEX('Content Plan'!$J:$J,$A133)*1000+$A133,""),"")</f>
        <v/>
      </c>
      <c r="C133" s="24">
        <f>IF(AND(ISNUMBER(INDEX('Content Plan'!$I:$I,$A133)),OR(INDEX('Content Plan'!$H:$H,$A133)="Research",INDEX('Content Plan'!$H:$H,$A133)="Draft",INDEX('Content Plan'!$H:$H,$A133)="Review",INDEX('Content Plan'!$H:$H,$A133)="Ready"),OR($B$5="All",INDEX('Content Plan'!$G:$G,$A133)=$B$5)),IF(INDEX('Content Plan'!$I:$I,$A133)&lt;=$B$4,INDEX('Content Plan'!$I:$I,$A133)*1000+$A133,""),"")</f>
        <v/>
      </c>
    </row>
    <row r="134">
      <c r="A134">
        <f>ROW()-5</f>
        <v/>
      </c>
      <c r="B134" s="24">
        <f>IF(AND(ISNUMBER(INDEX('Content Plan'!$J:$J,$A134)),INDEX('Content Plan'!$C:$C,$A134)&lt;&gt;"",OR($B$5="All",INDEX('Content Plan'!$G:$G,$A134)=$B$5)),IF(AND(INDEX('Content Plan'!$J:$J,$A134)&gt;=$B$1,INDEX('Content Plan'!$J:$J,$A134)&lt;=$B$2),INDEX('Content Plan'!$J:$J,$A134)*1000+$A134,""),"")</f>
        <v/>
      </c>
      <c r="C134" s="24">
        <f>IF(AND(ISNUMBER(INDEX('Content Plan'!$I:$I,$A134)),OR(INDEX('Content Plan'!$H:$H,$A134)="Research",INDEX('Content Plan'!$H:$H,$A134)="Draft",INDEX('Content Plan'!$H:$H,$A134)="Review",INDEX('Content Plan'!$H:$H,$A134)="Ready"),OR($B$5="All",INDEX('Content Plan'!$G:$G,$A134)=$B$5)),IF(INDEX('Content Plan'!$I:$I,$A134)&lt;=$B$4,INDEX('Content Plan'!$I:$I,$A134)*1000+$A134,""),"")</f>
        <v/>
      </c>
    </row>
    <row r="135">
      <c r="A135">
        <f>ROW()-5</f>
        <v/>
      </c>
      <c r="B135" s="24">
        <f>IF(AND(ISNUMBER(INDEX('Content Plan'!$J:$J,$A135)),INDEX('Content Plan'!$C:$C,$A135)&lt;&gt;"",OR($B$5="All",INDEX('Content Plan'!$G:$G,$A135)=$B$5)),IF(AND(INDEX('Content Plan'!$J:$J,$A135)&gt;=$B$1,INDEX('Content Plan'!$J:$J,$A135)&lt;=$B$2),INDEX('Content Plan'!$J:$J,$A135)*1000+$A135,""),"")</f>
        <v/>
      </c>
      <c r="C135" s="24">
        <f>IF(AND(ISNUMBER(INDEX('Content Plan'!$I:$I,$A135)),OR(INDEX('Content Plan'!$H:$H,$A135)="Research",INDEX('Content Plan'!$H:$H,$A135)="Draft",INDEX('Content Plan'!$H:$H,$A135)="Review",INDEX('Content Plan'!$H:$H,$A135)="Ready"),OR($B$5="All",INDEX('Content Plan'!$G:$G,$A135)=$B$5)),IF(INDEX('Content Plan'!$I:$I,$A135)&lt;=$B$4,INDEX('Content Plan'!$I:$I,$A135)*1000+$A135,""),"")</f>
        <v/>
      </c>
    </row>
    <row r="136">
      <c r="A136">
        <f>ROW()-5</f>
        <v/>
      </c>
      <c r="B136" s="24">
        <f>IF(AND(ISNUMBER(INDEX('Content Plan'!$J:$J,$A136)),INDEX('Content Plan'!$C:$C,$A136)&lt;&gt;"",OR($B$5="All",INDEX('Content Plan'!$G:$G,$A136)=$B$5)),IF(AND(INDEX('Content Plan'!$J:$J,$A136)&gt;=$B$1,INDEX('Content Plan'!$J:$J,$A136)&lt;=$B$2),INDEX('Content Plan'!$J:$J,$A136)*1000+$A136,""),"")</f>
        <v/>
      </c>
      <c r="C136" s="24">
        <f>IF(AND(ISNUMBER(INDEX('Content Plan'!$I:$I,$A136)),OR(INDEX('Content Plan'!$H:$H,$A136)="Research",INDEX('Content Plan'!$H:$H,$A136)="Draft",INDEX('Content Plan'!$H:$H,$A136)="Review",INDEX('Content Plan'!$H:$H,$A136)="Ready"),OR($B$5="All",INDEX('Content Plan'!$G:$G,$A136)=$B$5)),IF(INDEX('Content Plan'!$I:$I,$A136)&lt;=$B$4,INDEX('Content Plan'!$I:$I,$A136)*1000+$A136,""),"")</f>
        <v/>
      </c>
    </row>
    <row r="137">
      <c r="A137">
        <f>ROW()-5</f>
        <v/>
      </c>
      <c r="B137" s="24">
        <f>IF(AND(ISNUMBER(INDEX('Content Plan'!$J:$J,$A137)),INDEX('Content Plan'!$C:$C,$A137)&lt;&gt;"",OR($B$5="All",INDEX('Content Plan'!$G:$G,$A137)=$B$5)),IF(AND(INDEX('Content Plan'!$J:$J,$A137)&gt;=$B$1,INDEX('Content Plan'!$J:$J,$A137)&lt;=$B$2),INDEX('Content Plan'!$J:$J,$A137)*1000+$A137,""),"")</f>
        <v/>
      </c>
      <c r="C137" s="24">
        <f>IF(AND(ISNUMBER(INDEX('Content Plan'!$I:$I,$A137)),OR(INDEX('Content Plan'!$H:$H,$A137)="Research",INDEX('Content Plan'!$H:$H,$A137)="Draft",INDEX('Content Plan'!$H:$H,$A137)="Review",INDEX('Content Plan'!$H:$H,$A137)="Ready"),OR($B$5="All",INDEX('Content Plan'!$G:$G,$A137)=$B$5)),IF(INDEX('Content Plan'!$I:$I,$A137)&lt;=$B$4,INDEX('Content Plan'!$I:$I,$A137)*1000+$A137,""),"")</f>
        <v/>
      </c>
    </row>
    <row r="138">
      <c r="A138">
        <f>ROW()-5</f>
        <v/>
      </c>
      <c r="B138" s="24">
        <f>IF(AND(ISNUMBER(INDEX('Content Plan'!$J:$J,$A138)),INDEX('Content Plan'!$C:$C,$A138)&lt;&gt;"",OR($B$5="All",INDEX('Content Plan'!$G:$G,$A138)=$B$5)),IF(AND(INDEX('Content Plan'!$J:$J,$A138)&gt;=$B$1,INDEX('Content Plan'!$J:$J,$A138)&lt;=$B$2),INDEX('Content Plan'!$J:$J,$A138)*1000+$A138,""),"")</f>
        <v/>
      </c>
      <c r="C138" s="24">
        <f>IF(AND(ISNUMBER(INDEX('Content Plan'!$I:$I,$A138)),OR(INDEX('Content Plan'!$H:$H,$A138)="Research",INDEX('Content Plan'!$H:$H,$A138)="Draft",INDEX('Content Plan'!$H:$H,$A138)="Review",INDEX('Content Plan'!$H:$H,$A138)="Ready"),OR($B$5="All",INDEX('Content Plan'!$G:$G,$A138)=$B$5)),IF(INDEX('Content Plan'!$I:$I,$A138)&lt;=$B$4,INDEX('Content Plan'!$I:$I,$A138)*1000+$A138,""),"")</f>
        <v/>
      </c>
    </row>
    <row r="139">
      <c r="A139">
        <f>ROW()-5</f>
        <v/>
      </c>
      <c r="B139" s="24">
        <f>IF(AND(ISNUMBER(INDEX('Content Plan'!$J:$J,$A139)),INDEX('Content Plan'!$C:$C,$A139)&lt;&gt;"",OR($B$5="All",INDEX('Content Plan'!$G:$G,$A139)=$B$5)),IF(AND(INDEX('Content Plan'!$J:$J,$A139)&gt;=$B$1,INDEX('Content Plan'!$J:$J,$A139)&lt;=$B$2),INDEX('Content Plan'!$J:$J,$A139)*1000+$A139,""),"")</f>
        <v/>
      </c>
      <c r="C139" s="24">
        <f>IF(AND(ISNUMBER(INDEX('Content Plan'!$I:$I,$A139)),OR(INDEX('Content Plan'!$H:$H,$A139)="Research",INDEX('Content Plan'!$H:$H,$A139)="Draft",INDEX('Content Plan'!$H:$H,$A139)="Review",INDEX('Content Plan'!$H:$H,$A139)="Ready"),OR($B$5="All",INDEX('Content Plan'!$G:$G,$A139)=$B$5)),IF(INDEX('Content Plan'!$I:$I,$A139)&lt;=$B$4,INDEX('Content Plan'!$I:$I,$A139)*1000+$A139,""),"")</f>
        <v/>
      </c>
    </row>
    <row r="140">
      <c r="A140">
        <f>ROW()-5</f>
        <v/>
      </c>
      <c r="B140" s="24">
        <f>IF(AND(ISNUMBER(INDEX('Content Plan'!$J:$J,$A140)),INDEX('Content Plan'!$C:$C,$A140)&lt;&gt;"",OR($B$5="All",INDEX('Content Plan'!$G:$G,$A140)=$B$5)),IF(AND(INDEX('Content Plan'!$J:$J,$A140)&gt;=$B$1,INDEX('Content Plan'!$J:$J,$A140)&lt;=$B$2),INDEX('Content Plan'!$J:$J,$A140)*1000+$A140,""),"")</f>
        <v/>
      </c>
      <c r="C140" s="24">
        <f>IF(AND(ISNUMBER(INDEX('Content Plan'!$I:$I,$A140)),OR(INDEX('Content Plan'!$H:$H,$A140)="Research",INDEX('Content Plan'!$H:$H,$A140)="Draft",INDEX('Content Plan'!$H:$H,$A140)="Review",INDEX('Content Plan'!$H:$H,$A140)="Ready"),OR($B$5="All",INDEX('Content Plan'!$G:$G,$A140)=$B$5)),IF(INDEX('Content Plan'!$I:$I,$A140)&lt;=$B$4,INDEX('Content Plan'!$I:$I,$A140)*1000+$A140,""),"")</f>
        <v/>
      </c>
    </row>
    <row r="141">
      <c r="A141">
        <f>ROW()-5</f>
        <v/>
      </c>
      <c r="B141" s="24">
        <f>IF(AND(ISNUMBER(INDEX('Content Plan'!$J:$J,$A141)),INDEX('Content Plan'!$C:$C,$A141)&lt;&gt;"",OR($B$5="All",INDEX('Content Plan'!$G:$G,$A141)=$B$5)),IF(AND(INDEX('Content Plan'!$J:$J,$A141)&gt;=$B$1,INDEX('Content Plan'!$J:$J,$A141)&lt;=$B$2),INDEX('Content Plan'!$J:$J,$A141)*1000+$A141,""),"")</f>
        <v/>
      </c>
      <c r="C141" s="24">
        <f>IF(AND(ISNUMBER(INDEX('Content Plan'!$I:$I,$A141)),OR(INDEX('Content Plan'!$H:$H,$A141)="Research",INDEX('Content Plan'!$H:$H,$A141)="Draft",INDEX('Content Plan'!$H:$H,$A141)="Review",INDEX('Content Plan'!$H:$H,$A141)="Ready"),OR($B$5="All",INDEX('Content Plan'!$G:$G,$A141)=$B$5)),IF(INDEX('Content Plan'!$I:$I,$A141)&lt;=$B$4,INDEX('Content Plan'!$I:$I,$A141)*1000+$A141,""),"")</f>
        <v/>
      </c>
    </row>
    <row r="142">
      <c r="A142">
        <f>ROW()-5</f>
        <v/>
      </c>
      <c r="B142" s="24">
        <f>IF(AND(ISNUMBER(INDEX('Content Plan'!$J:$J,$A142)),INDEX('Content Plan'!$C:$C,$A142)&lt;&gt;"",OR($B$5="All",INDEX('Content Plan'!$G:$G,$A142)=$B$5)),IF(AND(INDEX('Content Plan'!$J:$J,$A142)&gt;=$B$1,INDEX('Content Plan'!$J:$J,$A142)&lt;=$B$2),INDEX('Content Plan'!$J:$J,$A142)*1000+$A142,""),"")</f>
        <v/>
      </c>
      <c r="C142" s="24">
        <f>IF(AND(ISNUMBER(INDEX('Content Plan'!$I:$I,$A142)),OR(INDEX('Content Plan'!$H:$H,$A142)="Research",INDEX('Content Plan'!$H:$H,$A142)="Draft",INDEX('Content Plan'!$H:$H,$A142)="Review",INDEX('Content Plan'!$H:$H,$A142)="Ready"),OR($B$5="All",INDEX('Content Plan'!$G:$G,$A142)=$B$5)),IF(INDEX('Content Plan'!$I:$I,$A142)&lt;=$B$4,INDEX('Content Plan'!$I:$I,$A142)*1000+$A142,""),"")</f>
        <v/>
      </c>
    </row>
    <row r="143">
      <c r="A143">
        <f>ROW()-5</f>
        <v/>
      </c>
      <c r="B143" s="24">
        <f>IF(AND(ISNUMBER(INDEX('Content Plan'!$J:$J,$A143)),INDEX('Content Plan'!$C:$C,$A143)&lt;&gt;"",OR($B$5="All",INDEX('Content Plan'!$G:$G,$A143)=$B$5)),IF(AND(INDEX('Content Plan'!$J:$J,$A143)&gt;=$B$1,INDEX('Content Plan'!$J:$J,$A143)&lt;=$B$2),INDEX('Content Plan'!$J:$J,$A143)*1000+$A143,""),"")</f>
        <v/>
      </c>
      <c r="C143" s="24">
        <f>IF(AND(ISNUMBER(INDEX('Content Plan'!$I:$I,$A143)),OR(INDEX('Content Plan'!$H:$H,$A143)="Research",INDEX('Content Plan'!$H:$H,$A143)="Draft",INDEX('Content Plan'!$H:$H,$A143)="Review",INDEX('Content Plan'!$H:$H,$A143)="Ready"),OR($B$5="All",INDEX('Content Plan'!$G:$G,$A143)=$B$5)),IF(INDEX('Content Plan'!$I:$I,$A143)&lt;=$B$4,INDEX('Content Plan'!$I:$I,$A143)*1000+$A143,""),"")</f>
        <v/>
      </c>
    </row>
    <row r="144">
      <c r="A144">
        <f>ROW()-5</f>
        <v/>
      </c>
      <c r="B144" s="24">
        <f>IF(AND(ISNUMBER(INDEX('Content Plan'!$J:$J,$A144)),INDEX('Content Plan'!$C:$C,$A144)&lt;&gt;"",OR($B$5="All",INDEX('Content Plan'!$G:$G,$A144)=$B$5)),IF(AND(INDEX('Content Plan'!$J:$J,$A144)&gt;=$B$1,INDEX('Content Plan'!$J:$J,$A144)&lt;=$B$2),INDEX('Content Plan'!$J:$J,$A144)*1000+$A144,""),"")</f>
        <v/>
      </c>
      <c r="C144" s="24">
        <f>IF(AND(ISNUMBER(INDEX('Content Plan'!$I:$I,$A144)),OR(INDEX('Content Plan'!$H:$H,$A144)="Research",INDEX('Content Plan'!$H:$H,$A144)="Draft",INDEX('Content Plan'!$H:$H,$A144)="Review",INDEX('Content Plan'!$H:$H,$A144)="Ready"),OR($B$5="All",INDEX('Content Plan'!$G:$G,$A144)=$B$5)),IF(INDEX('Content Plan'!$I:$I,$A144)&lt;=$B$4,INDEX('Content Plan'!$I:$I,$A144)*1000+$A144,""),"")</f>
        <v/>
      </c>
    </row>
    <row r="145">
      <c r="A145">
        <f>ROW()-5</f>
        <v/>
      </c>
      <c r="B145" s="24">
        <f>IF(AND(ISNUMBER(INDEX('Content Plan'!$J:$J,$A145)),INDEX('Content Plan'!$C:$C,$A145)&lt;&gt;"",OR($B$5="All",INDEX('Content Plan'!$G:$G,$A145)=$B$5)),IF(AND(INDEX('Content Plan'!$J:$J,$A145)&gt;=$B$1,INDEX('Content Plan'!$J:$J,$A145)&lt;=$B$2),INDEX('Content Plan'!$J:$J,$A145)*1000+$A145,""),"")</f>
        <v/>
      </c>
      <c r="C145" s="24">
        <f>IF(AND(ISNUMBER(INDEX('Content Plan'!$I:$I,$A145)),OR(INDEX('Content Plan'!$H:$H,$A145)="Research",INDEX('Content Plan'!$H:$H,$A145)="Draft",INDEX('Content Plan'!$H:$H,$A145)="Review",INDEX('Content Plan'!$H:$H,$A145)="Ready"),OR($B$5="All",INDEX('Content Plan'!$G:$G,$A145)=$B$5)),IF(INDEX('Content Plan'!$I:$I,$A145)&lt;=$B$4,INDEX('Content Plan'!$I:$I,$A145)*1000+$A145,""),"")</f>
        <v/>
      </c>
    </row>
    <row r="146">
      <c r="A146">
        <f>ROW()-5</f>
        <v/>
      </c>
      <c r="B146" s="24">
        <f>IF(AND(ISNUMBER(INDEX('Content Plan'!$J:$J,$A146)),INDEX('Content Plan'!$C:$C,$A146)&lt;&gt;"",OR($B$5="All",INDEX('Content Plan'!$G:$G,$A146)=$B$5)),IF(AND(INDEX('Content Plan'!$J:$J,$A146)&gt;=$B$1,INDEX('Content Plan'!$J:$J,$A146)&lt;=$B$2),INDEX('Content Plan'!$J:$J,$A146)*1000+$A146,""),"")</f>
        <v/>
      </c>
      <c r="C146" s="24">
        <f>IF(AND(ISNUMBER(INDEX('Content Plan'!$I:$I,$A146)),OR(INDEX('Content Plan'!$H:$H,$A146)="Research",INDEX('Content Plan'!$H:$H,$A146)="Draft",INDEX('Content Plan'!$H:$H,$A146)="Review",INDEX('Content Plan'!$H:$H,$A146)="Ready"),OR($B$5="All",INDEX('Content Plan'!$G:$G,$A146)=$B$5)),IF(INDEX('Content Plan'!$I:$I,$A146)&lt;=$B$4,INDEX('Content Plan'!$I:$I,$A146)*1000+$A146,""),"")</f>
        <v/>
      </c>
    </row>
    <row r="147">
      <c r="A147">
        <f>ROW()-5</f>
        <v/>
      </c>
      <c r="B147" s="24">
        <f>IF(AND(ISNUMBER(INDEX('Content Plan'!$J:$J,$A147)),INDEX('Content Plan'!$C:$C,$A147)&lt;&gt;"",OR($B$5="All",INDEX('Content Plan'!$G:$G,$A147)=$B$5)),IF(AND(INDEX('Content Plan'!$J:$J,$A147)&gt;=$B$1,INDEX('Content Plan'!$J:$J,$A147)&lt;=$B$2),INDEX('Content Plan'!$J:$J,$A147)*1000+$A147,""),"")</f>
        <v/>
      </c>
      <c r="C147" s="24">
        <f>IF(AND(ISNUMBER(INDEX('Content Plan'!$I:$I,$A147)),OR(INDEX('Content Plan'!$H:$H,$A147)="Research",INDEX('Content Plan'!$H:$H,$A147)="Draft",INDEX('Content Plan'!$H:$H,$A147)="Review",INDEX('Content Plan'!$H:$H,$A147)="Ready"),OR($B$5="All",INDEX('Content Plan'!$G:$G,$A147)=$B$5)),IF(INDEX('Content Plan'!$I:$I,$A147)&lt;=$B$4,INDEX('Content Plan'!$I:$I,$A147)*1000+$A147,""),"")</f>
        <v/>
      </c>
    </row>
    <row r="148">
      <c r="A148">
        <f>ROW()-5</f>
        <v/>
      </c>
      <c r="B148" s="24">
        <f>IF(AND(ISNUMBER(INDEX('Content Plan'!$J:$J,$A148)),INDEX('Content Plan'!$C:$C,$A148)&lt;&gt;"",OR($B$5="All",INDEX('Content Plan'!$G:$G,$A148)=$B$5)),IF(AND(INDEX('Content Plan'!$J:$J,$A148)&gt;=$B$1,INDEX('Content Plan'!$J:$J,$A148)&lt;=$B$2),INDEX('Content Plan'!$J:$J,$A148)*1000+$A148,""),"")</f>
        <v/>
      </c>
      <c r="C148" s="24">
        <f>IF(AND(ISNUMBER(INDEX('Content Plan'!$I:$I,$A148)),OR(INDEX('Content Plan'!$H:$H,$A148)="Research",INDEX('Content Plan'!$H:$H,$A148)="Draft",INDEX('Content Plan'!$H:$H,$A148)="Review",INDEX('Content Plan'!$H:$H,$A148)="Ready"),OR($B$5="All",INDEX('Content Plan'!$G:$G,$A148)=$B$5)),IF(INDEX('Content Plan'!$I:$I,$A148)&lt;=$B$4,INDEX('Content Plan'!$I:$I,$A148)*1000+$A148,""),"")</f>
        <v/>
      </c>
    </row>
    <row r="149">
      <c r="A149">
        <f>ROW()-5</f>
        <v/>
      </c>
      <c r="B149" s="24">
        <f>IF(AND(ISNUMBER(INDEX('Content Plan'!$J:$J,$A149)),INDEX('Content Plan'!$C:$C,$A149)&lt;&gt;"",OR($B$5="All",INDEX('Content Plan'!$G:$G,$A149)=$B$5)),IF(AND(INDEX('Content Plan'!$J:$J,$A149)&gt;=$B$1,INDEX('Content Plan'!$J:$J,$A149)&lt;=$B$2),INDEX('Content Plan'!$J:$J,$A149)*1000+$A149,""),"")</f>
        <v/>
      </c>
      <c r="C149" s="24">
        <f>IF(AND(ISNUMBER(INDEX('Content Plan'!$I:$I,$A149)),OR(INDEX('Content Plan'!$H:$H,$A149)="Research",INDEX('Content Plan'!$H:$H,$A149)="Draft",INDEX('Content Plan'!$H:$H,$A149)="Review",INDEX('Content Plan'!$H:$H,$A149)="Ready"),OR($B$5="All",INDEX('Content Plan'!$G:$G,$A149)=$B$5)),IF(INDEX('Content Plan'!$I:$I,$A149)&lt;=$B$4,INDEX('Content Plan'!$I:$I,$A149)*1000+$A149,""),"")</f>
        <v/>
      </c>
    </row>
    <row r="150">
      <c r="A150">
        <f>ROW()-5</f>
        <v/>
      </c>
      <c r="B150" s="24">
        <f>IF(AND(ISNUMBER(INDEX('Content Plan'!$J:$J,$A150)),INDEX('Content Plan'!$C:$C,$A150)&lt;&gt;"",OR($B$5="All",INDEX('Content Plan'!$G:$G,$A150)=$B$5)),IF(AND(INDEX('Content Plan'!$J:$J,$A150)&gt;=$B$1,INDEX('Content Plan'!$J:$J,$A150)&lt;=$B$2),INDEX('Content Plan'!$J:$J,$A150)*1000+$A150,""),"")</f>
        <v/>
      </c>
      <c r="C150" s="24">
        <f>IF(AND(ISNUMBER(INDEX('Content Plan'!$I:$I,$A150)),OR(INDEX('Content Plan'!$H:$H,$A150)="Research",INDEX('Content Plan'!$H:$H,$A150)="Draft",INDEX('Content Plan'!$H:$H,$A150)="Review",INDEX('Content Plan'!$H:$H,$A150)="Ready"),OR($B$5="All",INDEX('Content Plan'!$G:$G,$A150)=$B$5)),IF(INDEX('Content Plan'!$I:$I,$A150)&lt;=$B$4,INDEX('Content Plan'!$I:$I,$A150)*1000+$A150,""),"")</f>
        <v/>
      </c>
    </row>
    <row r="151">
      <c r="A151">
        <f>ROW()-5</f>
        <v/>
      </c>
      <c r="B151" s="24">
        <f>IF(AND(ISNUMBER(INDEX('Content Plan'!$J:$J,$A151)),INDEX('Content Plan'!$C:$C,$A151)&lt;&gt;"",OR($B$5="All",INDEX('Content Plan'!$G:$G,$A151)=$B$5)),IF(AND(INDEX('Content Plan'!$J:$J,$A151)&gt;=$B$1,INDEX('Content Plan'!$J:$J,$A151)&lt;=$B$2),INDEX('Content Plan'!$J:$J,$A151)*1000+$A151,""),"")</f>
        <v/>
      </c>
      <c r="C151" s="24">
        <f>IF(AND(ISNUMBER(INDEX('Content Plan'!$I:$I,$A151)),OR(INDEX('Content Plan'!$H:$H,$A151)="Research",INDEX('Content Plan'!$H:$H,$A151)="Draft",INDEX('Content Plan'!$H:$H,$A151)="Review",INDEX('Content Plan'!$H:$H,$A151)="Ready"),OR($B$5="All",INDEX('Content Plan'!$G:$G,$A151)=$B$5)),IF(INDEX('Content Plan'!$I:$I,$A151)&lt;=$B$4,INDEX('Content Plan'!$I:$I,$A151)*1000+$A151,""),"")</f>
        <v/>
      </c>
    </row>
    <row r="152">
      <c r="A152">
        <f>ROW()-5</f>
        <v/>
      </c>
      <c r="B152" s="24">
        <f>IF(AND(ISNUMBER(INDEX('Content Plan'!$J:$J,$A152)),INDEX('Content Plan'!$C:$C,$A152)&lt;&gt;"",OR($B$5="All",INDEX('Content Plan'!$G:$G,$A152)=$B$5)),IF(AND(INDEX('Content Plan'!$J:$J,$A152)&gt;=$B$1,INDEX('Content Plan'!$J:$J,$A152)&lt;=$B$2),INDEX('Content Plan'!$J:$J,$A152)*1000+$A152,""),"")</f>
        <v/>
      </c>
      <c r="C152" s="24">
        <f>IF(AND(ISNUMBER(INDEX('Content Plan'!$I:$I,$A152)),OR(INDEX('Content Plan'!$H:$H,$A152)="Research",INDEX('Content Plan'!$H:$H,$A152)="Draft",INDEX('Content Plan'!$H:$H,$A152)="Review",INDEX('Content Plan'!$H:$H,$A152)="Ready"),OR($B$5="All",INDEX('Content Plan'!$G:$G,$A152)=$B$5)),IF(INDEX('Content Plan'!$I:$I,$A152)&lt;=$B$4,INDEX('Content Plan'!$I:$I,$A152)*1000+$A152,""),"")</f>
        <v/>
      </c>
    </row>
    <row r="153">
      <c r="A153">
        <f>ROW()-5</f>
        <v/>
      </c>
      <c r="B153" s="24">
        <f>IF(AND(ISNUMBER(INDEX('Content Plan'!$J:$J,$A153)),INDEX('Content Plan'!$C:$C,$A153)&lt;&gt;"",OR($B$5="All",INDEX('Content Plan'!$G:$G,$A153)=$B$5)),IF(AND(INDEX('Content Plan'!$J:$J,$A153)&gt;=$B$1,INDEX('Content Plan'!$J:$J,$A153)&lt;=$B$2),INDEX('Content Plan'!$J:$J,$A153)*1000+$A153,""),"")</f>
        <v/>
      </c>
      <c r="C153" s="24">
        <f>IF(AND(ISNUMBER(INDEX('Content Plan'!$I:$I,$A153)),OR(INDEX('Content Plan'!$H:$H,$A153)="Research",INDEX('Content Plan'!$H:$H,$A153)="Draft",INDEX('Content Plan'!$H:$H,$A153)="Review",INDEX('Content Plan'!$H:$H,$A153)="Ready"),OR($B$5="All",INDEX('Content Plan'!$G:$G,$A153)=$B$5)),IF(INDEX('Content Plan'!$I:$I,$A153)&lt;=$B$4,INDEX('Content Plan'!$I:$I,$A153)*1000+$A153,""),"")</f>
        <v/>
      </c>
    </row>
    <row r="154">
      <c r="A154">
        <f>ROW()-5</f>
        <v/>
      </c>
      <c r="B154" s="24">
        <f>IF(AND(ISNUMBER(INDEX('Content Plan'!$J:$J,$A154)),INDEX('Content Plan'!$C:$C,$A154)&lt;&gt;"",OR($B$5="All",INDEX('Content Plan'!$G:$G,$A154)=$B$5)),IF(AND(INDEX('Content Plan'!$J:$J,$A154)&gt;=$B$1,INDEX('Content Plan'!$J:$J,$A154)&lt;=$B$2),INDEX('Content Plan'!$J:$J,$A154)*1000+$A154,""),"")</f>
        <v/>
      </c>
      <c r="C154" s="24">
        <f>IF(AND(ISNUMBER(INDEX('Content Plan'!$I:$I,$A154)),OR(INDEX('Content Plan'!$H:$H,$A154)="Research",INDEX('Content Plan'!$H:$H,$A154)="Draft",INDEX('Content Plan'!$H:$H,$A154)="Review",INDEX('Content Plan'!$H:$H,$A154)="Ready"),OR($B$5="All",INDEX('Content Plan'!$G:$G,$A154)=$B$5)),IF(INDEX('Content Plan'!$I:$I,$A154)&lt;=$B$4,INDEX('Content Plan'!$I:$I,$A154)*1000+$A154,""),"")</f>
        <v/>
      </c>
    </row>
    <row r="155">
      <c r="A155">
        <f>ROW()-5</f>
        <v/>
      </c>
      <c r="B155" s="24">
        <f>IF(AND(ISNUMBER(INDEX('Content Plan'!$J:$J,$A155)),INDEX('Content Plan'!$C:$C,$A155)&lt;&gt;"",OR($B$5="All",INDEX('Content Plan'!$G:$G,$A155)=$B$5)),IF(AND(INDEX('Content Plan'!$J:$J,$A155)&gt;=$B$1,INDEX('Content Plan'!$J:$J,$A155)&lt;=$B$2),INDEX('Content Plan'!$J:$J,$A155)*1000+$A155,""),"")</f>
        <v/>
      </c>
      <c r="C155" s="24">
        <f>IF(AND(ISNUMBER(INDEX('Content Plan'!$I:$I,$A155)),OR(INDEX('Content Plan'!$H:$H,$A155)="Research",INDEX('Content Plan'!$H:$H,$A155)="Draft",INDEX('Content Plan'!$H:$H,$A155)="Review",INDEX('Content Plan'!$H:$H,$A155)="Ready"),OR($B$5="All",INDEX('Content Plan'!$G:$G,$A155)=$B$5)),IF(INDEX('Content Plan'!$I:$I,$A155)&lt;=$B$4,INDEX('Content Plan'!$I:$I,$A155)*1000+$A155,""),"")</f>
        <v/>
      </c>
    </row>
    <row r="156">
      <c r="A156">
        <f>ROW()-5</f>
        <v/>
      </c>
      <c r="B156" s="24">
        <f>IF(AND(ISNUMBER(INDEX('Content Plan'!$J:$J,$A156)),INDEX('Content Plan'!$C:$C,$A156)&lt;&gt;"",OR($B$5="All",INDEX('Content Plan'!$G:$G,$A156)=$B$5)),IF(AND(INDEX('Content Plan'!$J:$J,$A156)&gt;=$B$1,INDEX('Content Plan'!$J:$J,$A156)&lt;=$B$2),INDEX('Content Plan'!$J:$J,$A156)*1000+$A156,""),"")</f>
        <v/>
      </c>
      <c r="C156" s="24">
        <f>IF(AND(ISNUMBER(INDEX('Content Plan'!$I:$I,$A156)),OR(INDEX('Content Plan'!$H:$H,$A156)="Research",INDEX('Content Plan'!$H:$H,$A156)="Draft",INDEX('Content Plan'!$H:$H,$A156)="Review",INDEX('Content Plan'!$H:$H,$A156)="Ready"),OR($B$5="All",INDEX('Content Plan'!$G:$G,$A156)=$B$5)),IF(INDEX('Content Plan'!$I:$I,$A156)&lt;=$B$4,INDEX('Content Plan'!$I:$I,$A156)*1000+$A156,""),"")</f>
        <v/>
      </c>
    </row>
    <row r="157">
      <c r="A157">
        <f>ROW()-5</f>
        <v/>
      </c>
      <c r="B157" s="24">
        <f>IF(AND(ISNUMBER(INDEX('Content Plan'!$J:$J,$A157)),INDEX('Content Plan'!$C:$C,$A157)&lt;&gt;"",OR($B$5="All",INDEX('Content Plan'!$G:$G,$A157)=$B$5)),IF(AND(INDEX('Content Plan'!$J:$J,$A157)&gt;=$B$1,INDEX('Content Plan'!$J:$J,$A157)&lt;=$B$2),INDEX('Content Plan'!$J:$J,$A157)*1000+$A157,""),"")</f>
        <v/>
      </c>
      <c r="C157" s="24">
        <f>IF(AND(ISNUMBER(INDEX('Content Plan'!$I:$I,$A157)),OR(INDEX('Content Plan'!$H:$H,$A157)="Research",INDEX('Content Plan'!$H:$H,$A157)="Draft",INDEX('Content Plan'!$H:$H,$A157)="Review",INDEX('Content Plan'!$H:$H,$A157)="Ready"),OR($B$5="All",INDEX('Content Plan'!$G:$G,$A157)=$B$5)),IF(INDEX('Content Plan'!$I:$I,$A157)&lt;=$B$4,INDEX('Content Plan'!$I:$I,$A157)*1000+$A157,""),"")</f>
        <v/>
      </c>
    </row>
    <row r="158">
      <c r="A158">
        <f>ROW()-5</f>
        <v/>
      </c>
      <c r="B158" s="24">
        <f>IF(AND(ISNUMBER(INDEX('Content Plan'!$J:$J,$A158)),INDEX('Content Plan'!$C:$C,$A158)&lt;&gt;"",OR($B$5="All",INDEX('Content Plan'!$G:$G,$A158)=$B$5)),IF(AND(INDEX('Content Plan'!$J:$J,$A158)&gt;=$B$1,INDEX('Content Plan'!$J:$J,$A158)&lt;=$B$2),INDEX('Content Plan'!$J:$J,$A158)*1000+$A158,""),"")</f>
        <v/>
      </c>
      <c r="C158" s="24">
        <f>IF(AND(ISNUMBER(INDEX('Content Plan'!$I:$I,$A158)),OR(INDEX('Content Plan'!$H:$H,$A158)="Research",INDEX('Content Plan'!$H:$H,$A158)="Draft",INDEX('Content Plan'!$H:$H,$A158)="Review",INDEX('Content Plan'!$H:$H,$A158)="Ready"),OR($B$5="All",INDEX('Content Plan'!$G:$G,$A158)=$B$5)),IF(INDEX('Content Plan'!$I:$I,$A158)&lt;=$B$4,INDEX('Content Plan'!$I:$I,$A158)*1000+$A158,""),"")</f>
        <v/>
      </c>
    </row>
    <row r="159">
      <c r="A159">
        <f>ROW()-5</f>
        <v/>
      </c>
      <c r="B159" s="24">
        <f>IF(AND(ISNUMBER(INDEX('Content Plan'!$J:$J,$A159)),INDEX('Content Plan'!$C:$C,$A159)&lt;&gt;"",OR($B$5="All",INDEX('Content Plan'!$G:$G,$A159)=$B$5)),IF(AND(INDEX('Content Plan'!$J:$J,$A159)&gt;=$B$1,INDEX('Content Plan'!$J:$J,$A159)&lt;=$B$2),INDEX('Content Plan'!$J:$J,$A159)*1000+$A159,""),"")</f>
        <v/>
      </c>
      <c r="C159" s="24">
        <f>IF(AND(ISNUMBER(INDEX('Content Plan'!$I:$I,$A159)),OR(INDEX('Content Plan'!$H:$H,$A159)="Research",INDEX('Content Plan'!$H:$H,$A159)="Draft",INDEX('Content Plan'!$H:$H,$A159)="Review",INDEX('Content Plan'!$H:$H,$A159)="Ready"),OR($B$5="All",INDEX('Content Plan'!$G:$G,$A159)=$B$5)),IF(INDEX('Content Plan'!$I:$I,$A159)&lt;=$B$4,INDEX('Content Plan'!$I:$I,$A159)*1000+$A159,""),"")</f>
        <v/>
      </c>
    </row>
    <row r="160">
      <c r="A160">
        <f>ROW()-5</f>
        <v/>
      </c>
      <c r="B160" s="24">
        <f>IF(AND(ISNUMBER(INDEX('Content Plan'!$J:$J,$A160)),INDEX('Content Plan'!$C:$C,$A160)&lt;&gt;"",OR($B$5="All",INDEX('Content Plan'!$G:$G,$A160)=$B$5)),IF(AND(INDEX('Content Plan'!$J:$J,$A160)&gt;=$B$1,INDEX('Content Plan'!$J:$J,$A160)&lt;=$B$2),INDEX('Content Plan'!$J:$J,$A160)*1000+$A160,""),"")</f>
        <v/>
      </c>
      <c r="C160" s="24">
        <f>IF(AND(ISNUMBER(INDEX('Content Plan'!$I:$I,$A160)),OR(INDEX('Content Plan'!$H:$H,$A160)="Research",INDEX('Content Plan'!$H:$H,$A160)="Draft",INDEX('Content Plan'!$H:$H,$A160)="Review",INDEX('Content Plan'!$H:$H,$A160)="Ready"),OR($B$5="All",INDEX('Content Plan'!$G:$G,$A160)=$B$5)),IF(INDEX('Content Plan'!$I:$I,$A160)&lt;=$B$4,INDEX('Content Plan'!$I:$I,$A160)*1000+$A160,""),"")</f>
        <v/>
      </c>
    </row>
    <row r="161">
      <c r="A161">
        <f>ROW()-5</f>
        <v/>
      </c>
      <c r="B161" s="24">
        <f>IF(AND(ISNUMBER(INDEX('Content Plan'!$J:$J,$A161)),INDEX('Content Plan'!$C:$C,$A161)&lt;&gt;"",OR($B$5="All",INDEX('Content Plan'!$G:$G,$A161)=$B$5)),IF(AND(INDEX('Content Plan'!$J:$J,$A161)&gt;=$B$1,INDEX('Content Plan'!$J:$J,$A161)&lt;=$B$2),INDEX('Content Plan'!$J:$J,$A161)*1000+$A161,""),"")</f>
        <v/>
      </c>
      <c r="C161" s="24">
        <f>IF(AND(ISNUMBER(INDEX('Content Plan'!$I:$I,$A161)),OR(INDEX('Content Plan'!$H:$H,$A161)="Research",INDEX('Content Plan'!$H:$H,$A161)="Draft",INDEX('Content Plan'!$H:$H,$A161)="Review",INDEX('Content Plan'!$H:$H,$A161)="Ready"),OR($B$5="All",INDEX('Content Plan'!$G:$G,$A161)=$B$5)),IF(INDEX('Content Plan'!$I:$I,$A161)&lt;=$B$4,INDEX('Content Plan'!$I:$I,$A161)*1000+$A161,""),"")</f>
        <v/>
      </c>
    </row>
    <row r="162">
      <c r="A162">
        <f>ROW()-5</f>
        <v/>
      </c>
      <c r="B162" s="24">
        <f>IF(AND(ISNUMBER(INDEX('Content Plan'!$J:$J,$A162)),INDEX('Content Plan'!$C:$C,$A162)&lt;&gt;"",OR($B$5="All",INDEX('Content Plan'!$G:$G,$A162)=$B$5)),IF(AND(INDEX('Content Plan'!$J:$J,$A162)&gt;=$B$1,INDEX('Content Plan'!$J:$J,$A162)&lt;=$B$2),INDEX('Content Plan'!$J:$J,$A162)*1000+$A162,""),"")</f>
        <v/>
      </c>
      <c r="C162" s="24">
        <f>IF(AND(ISNUMBER(INDEX('Content Plan'!$I:$I,$A162)),OR(INDEX('Content Plan'!$H:$H,$A162)="Research",INDEX('Content Plan'!$H:$H,$A162)="Draft",INDEX('Content Plan'!$H:$H,$A162)="Review",INDEX('Content Plan'!$H:$H,$A162)="Ready"),OR($B$5="All",INDEX('Content Plan'!$G:$G,$A162)=$B$5)),IF(INDEX('Content Plan'!$I:$I,$A162)&lt;=$B$4,INDEX('Content Plan'!$I:$I,$A162)*1000+$A162,""),"")</f>
        <v/>
      </c>
    </row>
    <row r="163">
      <c r="A163">
        <f>ROW()-5</f>
        <v/>
      </c>
      <c r="B163" s="24">
        <f>IF(AND(ISNUMBER(INDEX('Content Plan'!$J:$J,$A163)),INDEX('Content Plan'!$C:$C,$A163)&lt;&gt;"",OR($B$5="All",INDEX('Content Plan'!$G:$G,$A163)=$B$5)),IF(AND(INDEX('Content Plan'!$J:$J,$A163)&gt;=$B$1,INDEX('Content Plan'!$J:$J,$A163)&lt;=$B$2),INDEX('Content Plan'!$J:$J,$A163)*1000+$A163,""),"")</f>
        <v/>
      </c>
      <c r="C163" s="24">
        <f>IF(AND(ISNUMBER(INDEX('Content Plan'!$I:$I,$A163)),OR(INDEX('Content Plan'!$H:$H,$A163)="Research",INDEX('Content Plan'!$H:$H,$A163)="Draft",INDEX('Content Plan'!$H:$H,$A163)="Review",INDEX('Content Plan'!$H:$H,$A163)="Ready"),OR($B$5="All",INDEX('Content Plan'!$G:$G,$A163)=$B$5)),IF(INDEX('Content Plan'!$I:$I,$A163)&lt;=$B$4,INDEX('Content Plan'!$I:$I,$A163)*1000+$A163,""),"")</f>
        <v/>
      </c>
    </row>
    <row r="164">
      <c r="A164">
        <f>ROW()-5</f>
        <v/>
      </c>
      <c r="B164" s="24">
        <f>IF(AND(ISNUMBER(INDEX('Content Plan'!$J:$J,$A164)),INDEX('Content Plan'!$C:$C,$A164)&lt;&gt;"",OR($B$5="All",INDEX('Content Plan'!$G:$G,$A164)=$B$5)),IF(AND(INDEX('Content Plan'!$J:$J,$A164)&gt;=$B$1,INDEX('Content Plan'!$J:$J,$A164)&lt;=$B$2),INDEX('Content Plan'!$J:$J,$A164)*1000+$A164,""),"")</f>
        <v/>
      </c>
      <c r="C164" s="24">
        <f>IF(AND(ISNUMBER(INDEX('Content Plan'!$I:$I,$A164)),OR(INDEX('Content Plan'!$H:$H,$A164)="Research",INDEX('Content Plan'!$H:$H,$A164)="Draft",INDEX('Content Plan'!$H:$H,$A164)="Review",INDEX('Content Plan'!$H:$H,$A164)="Ready"),OR($B$5="All",INDEX('Content Plan'!$G:$G,$A164)=$B$5)),IF(INDEX('Content Plan'!$I:$I,$A164)&lt;=$B$4,INDEX('Content Plan'!$I:$I,$A164)*1000+$A164,""),"")</f>
        <v/>
      </c>
    </row>
    <row r="165">
      <c r="A165">
        <f>ROW()-5</f>
        <v/>
      </c>
      <c r="B165" s="24">
        <f>IF(AND(ISNUMBER(INDEX('Content Plan'!$J:$J,$A165)),INDEX('Content Plan'!$C:$C,$A165)&lt;&gt;"",OR($B$5="All",INDEX('Content Plan'!$G:$G,$A165)=$B$5)),IF(AND(INDEX('Content Plan'!$J:$J,$A165)&gt;=$B$1,INDEX('Content Plan'!$J:$J,$A165)&lt;=$B$2),INDEX('Content Plan'!$J:$J,$A165)*1000+$A165,""),"")</f>
        <v/>
      </c>
      <c r="C165" s="24">
        <f>IF(AND(ISNUMBER(INDEX('Content Plan'!$I:$I,$A165)),OR(INDEX('Content Plan'!$H:$H,$A165)="Research",INDEX('Content Plan'!$H:$H,$A165)="Draft",INDEX('Content Plan'!$H:$H,$A165)="Review",INDEX('Content Plan'!$H:$H,$A165)="Ready"),OR($B$5="All",INDEX('Content Plan'!$G:$G,$A165)=$B$5)),IF(INDEX('Content Plan'!$I:$I,$A165)&lt;=$B$4,INDEX('Content Plan'!$I:$I,$A165)*1000+$A165,""),"")</f>
        <v/>
      </c>
    </row>
    <row r="166">
      <c r="A166">
        <f>ROW()-5</f>
        <v/>
      </c>
      <c r="B166" s="24">
        <f>IF(AND(ISNUMBER(INDEX('Content Plan'!$J:$J,$A166)),INDEX('Content Plan'!$C:$C,$A166)&lt;&gt;"",OR($B$5="All",INDEX('Content Plan'!$G:$G,$A166)=$B$5)),IF(AND(INDEX('Content Plan'!$J:$J,$A166)&gt;=$B$1,INDEX('Content Plan'!$J:$J,$A166)&lt;=$B$2),INDEX('Content Plan'!$J:$J,$A166)*1000+$A166,""),"")</f>
        <v/>
      </c>
      <c r="C166" s="24">
        <f>IF(AND(ISNUMBER(INDEX('Content Plan'!$I:$I,$A166)),OR(INDEX('Content Plan'!$H:$H,$A166)="Research",INDEX('Content Plan'!$H:$H,$A166)="Draft",INDEX('Content Plan'!$H:$H,$A166)="Review",INDEX('Content Plan'!$H:$H,$A166)="Ready"),OR($B$5="All",INDEX('Content Plan'!$G:$G,$A166)=$B$5)),IF(INDEX('Content Plan'!$I:$I,$A166)&lt;=$B$4,INDEX('Content Plan'!$I:$I,$A166)*1000+$A166,""),"")</f>
        <v/>
      </c>
    </row>
    <row r="167">
      <c r="A167">
        <f>ROW()-5</f>
        <v/>
      </c>
      <c r="B167" s="24">
        <f>IF(AND(ISNUMBER(INDEX('Content Plan'!$J:$J,$A167)),INDEX('Content Plan'!$C:$C,$A167)&lt;&gt;"",OR($B$5="All",INDEX('Content Plan'!$G:$G,$A167)=$B$5)),IF(AND(INDEX('Content Plan'!$J:$J,$A167)&gt;=$B$1,INDEX('Content Plan'!$J:$J,$A167)&lt;=$B$2),INDEX('Content Plan'!$J:$J,$A167)*1000+$A167,""),"")</f>
        <v/>
      </c>
      <c r="C167" s="24">
        <f>IF(AND(ISNUMBER(INDEX('Content Plan'!$I:$I,$A167)),OR(INDEX('Content Plan'!$H:$H,$A167)="Research",INDEX('Content Plan'!$H:$H,$A167)="Draft",INDEX('Content Plan'!$H:$H,$A167)="Review",INDEX('Content Plan'!$H:$H,$A167)="Ready"),OR($B$5="All",INDEX('Content Plan'!$G:$G,$A167)=$B$5)),IF(INDEX('Content Plan'!$I:$I,$A167)&lt;=$B$4,INDEX('Content Plan'!$I:$I,$A167)*1000+$A167,""),"")</f>
        <v/>
      </c>
    </row>
    <row r="168">
      <c r="A168">
        <f>ROW()-5</f>
        <v/>
      </c>
      <c r="B168" s="24">
        <f>IF(AND(ISNUMBER(INDEX('Content Plan'!$J:$J,$A168)),INDEX('Content Plan'!$C:$C,$A168)&lt;&gt;"",OR($B$5="All",INDEX('Content Plan'!$G:$G,$A168)=$B$5)),IF(AND(INDEX('Content Plan'!$J:$J,$A168)&gt;=$B$1,INDEX('Content Plan'!$J:$J,$A168)&lt;=$B$2),INDEX('Content Plan'!$J:$J,$A168)*1000+$A168,""),"")</f>
        <v/>
      </c>
      <c r="C168" s="24">
        <f>IF(AND(ISNUMBER(INDEX('Content Plan'!$I:$I,$A168)),OR(INDEX('Content Plan'!$H:$H,$A168)="Research",INDEX('Content Plan'!$H:$H,$A168)="Draft",INDEX('Content Plan'!$H:$H,$A168)="Review",INDEX('Content Plan'!$H:$H,$A168)="Ready"),OR($B$5="All",INDEX('Content Plan'!$G:$G,$A168)=$B$5)),IF(INDEX('Content Plan'!$I:$I,$A168)&lt;=$B$4,INDEX('Content Plan'!$I:$I,$A168)*1000+$A168,""),"")</f>
        <v/>
      </c>
    </row>
    <row r="169">
      <c r="A169">
        <f>ROW()-5</f>
        <v/>
      </c>
      <c r="B169" s="24">
        <f>IF(AND(ISNUMBER(INDEX('Content Plan'!$J:$J,$A169)),INDEX('Content Plan'!$C:$C,$A169)&lt;&gt;"",OR($B$5="All",INDEX('Content Plan'!$G:$G,$A169)=$B$5)),IF(AND(INDEX('Content Plan'!$J:$J,$A169)&gt;=$B$1,INDEX('Content Plan'!$J:$J,$A169)&lt;=$B$2),INDEX('Content Plan'!$J:$J,$A169)*1000+$A169,""),"")</f>
        <v/>
      </c>
      <c r="C169" s="24">
        <f>IF(AND(ISNUMBER(INDEX('Content Plan'!$I:$I,$A169)),OR(INDEX('Content Plan'!$H:$H,$A169)="Research",INDEX('Content Plan'!$H:$H,$A169)="Draft",INDEX('Content Plan'!$H:$H,$A169)="Review",INDEX('Content Plan'!$H:$H,$A169)="Ready"),OR($B$5="All",INDEX('Content Plan'!$G:$G,$A169)=$B$5)),IF(INDEX('Content Plan'!$I:$I,$A169)&lt;=$B$4,INDEX('Content Plan'!$I:$I,$A169)*1000+$A169,""),"")</f>
        <v/>
      </c>
    </row>
    <row r="170">
      <c r="A170">
        <f>ROW()-5</f>
        <v/>
      </c>
      <c r="B170" s="24">
        <f>IF(AND(ISNUMBER(INDEX('Content Plan'!$J:$J,$A170)),INDEX('Content Plan'!$C:$C,$A170)&lt;&gt;"",OR($B$5="All",INDEX('Content Plan'!$G:$G,$A170)=$B$5)),IF(AND(INDEX('Content Plan'!$J:$J,$A170)&gt;=$B$1,INDEX('Content Plan'!$J:$J,$A170)&lt;=$B$2),INDEX('Content Plan'!$J:$J,$A170)*1000+$A170,""),"")</f>
        <v/>
      </c>
      <c r="C170" s="24">
        <f>IF(AND(ISNUMBER(INDEX('Content Plan'!$I:$I,$A170)),OR(INDEX('Content Plan'!$H:$H,$A170)="Research",INDEX('Content Plan'!$H:$H,$A170)="Draft",INDEX('Content Plan'!$H:$H,$A170)="Review",INDEX('Content Plan'!$H:$H,$A170)="Ready"),OR($B$5="All",INDEX('Content Plan'!$G:$G,$A170)=$B$5)),IF(INDEX('Content Plan'!$I:$I,$A170)&lt;=$B$4,INDEX('Content Plan'!$I:$I,$A170)*1000+$A170,""),"")</f>
        <v/>
      </c>
    </row>
    <row r="171">
      <c r="A171">
        <f>ROW()-5</f>
        <v/>
      </c>
      <c r="B171" s="24">
        <f>IF(AND(ISNUMBER(INDEX('Content Plan'!$J:$J,$A171)),INDEX('Content Plan'!$C:$C,$A171)&lt;&gt;"",OR($B$5="All",INDEX('Content Plan'!$G:$G,$A171)=$B$5)),IF(AND(INDEX('Content Plan'!$J:$J,$A171)&gt;=$B$1,INDEX('Content Plan'!$J:$J,$A171)&lt;=$B$2),INDEX('Content Plan'!$J:$J,$A171)*1000+$A171,""),"")</f>
        <v/>
      </c>
      <c r="C171" s="24">
        <f>IF(AND(ISNUMBER(INDEX('Content Plan'!$I:$I,$A171)),OR(INDEX('Content Plan'!$H:$H,$A171)="Research",INDEX('Content Plan'!$H:$H,$A171)="Draft",INDEX('Content Plan'!$H:$H,$A171)="Review",INDEX('Content Plan'!$H:$H,$A171)="Ready"),OR($B$5="All",INDEX('Content Plan'!$G:$G,$A171)=$B$5)),IF(INDEX('Content Plan'!$I:$I,$A171)&lt;=$B$4,INDEX('Content Plan'!$I:$I,$A171)*1000+$A171,""),"")</f>
        <v/>
      </c>
    </row>
    <row r="172">
      <c r="A172">
        <f>ROW()-5</f>
        <v/>
      </c>
      <c r="B172" s="24">
        <f>IF(AND(ISNUMBER(INDEX('Content Plan'!$J:$J,$A172)),INDEX('Content Plan'!$C:$C,$A172)&lt;&gt;"",OR($B$5="All",INDEX('Content Plan'!$G:$G,$A172)=$B$5)),IF(AND(INDEX('Content Plan'!$J:$J,$A172)&gt;=$B$1,INDEX('Content Plan'!$J:$J,$A172)&lt;=$B$2),INDEX('Content Plan'!$J:$J,$A172)*1000+$A172,""),"")</f>
        <v/>
      </c>
      <c r="C172" s="24">
        <f>IF(AND(ISNUMBER(INDEX('Content Plan'!$I:$I,$A172)),OR(INDEX('Content Plan'!$H:$H,$A172)="Research",INDEX('Content Plan'!$H:$H,$A172)="Draft",INDEX('Content Plan'!$H:$H,$A172)="Review",INDEX('Content Plan'!$H:$H,$A172)="Ready"),OR($B$5="All",INDEX('Content Plan'!$G:$G,$A172)=$B$5)),IF(INDEX('Content Plan'!$I:$I,$A172)&lt;=$B$4,INDEX('Content Plan'!$I:$I,$A172)*1000+$A172,""),"")</f>
        <v/>
      </c>
    </row>
    <row r="173">
      <c r="A173">
        <f>ROW()-5</f>
        <v/>
      </c>
      <c r="B173" s="24">
        <f>IF(AND(ISNUMBER(INDEX('Content Plan'!$J:$J,$A173)),INDEX('Content Plan'!$C:$C,$A173)&lt;&gt;"",OR($B$5="All",INDEX('Content Plan'!$G:$G,$A173)=$B$5)),IF(AND(INDEX('Content Plan'!$J:$J,$A173)&gt;=$B$1,INDEX('Content Plan'!$J:$J,$A173)&lt;=$B$2),INDEX('Content Plan'!$J:$J,$A173)*1000+$A173,""),"")</f>
        <v/>
      </c>
      <c r="C173" s="24">
        <f>IF(AND(ISNUMBER(INDEX('Content Plan'!$I:$I,$A173)),OR(INDEX('Content Plan'!$H:$H,$A173)="Research",INDEX('Content Plan'!$H:$H,$A173)="Draft",INDEX('Content Plan'!$H:$H,$A173)="Review",INDEX('Content Plan'!$H:$H,$A173)="Ready"),OR($B$5="All",INDEX('Content Plan'!$G:$G,$A173)=$B$5)),IF(INDEX('Content Plan'!$I:$I,$A173)&lt;=$B$4,INDEX('Content Plan'!$I:$I,$A173)*1000+$A173,""),"")</f>
        <v/>
      </c>
    </row>
    <row r="174">
      <c r="A174">
        <f>ROW()-5</f>
        <v/>
      </c>
      <c r="B174" s="24">
        <f>IF(AND(ISNUMBER(INDEX('Content Plan'!$J:$J,$A174)),INDEX('Content Plan'!$C:$C,$A174)&lt;&gt;"",OR($B$5="All",INDEX('Content Plan'!$G:$G,$A174)=$B$5)),IF(AND(INDEX('Content Plan'!$J:$J,$A174)&gt;=$B$1,INDEX('Content Plan'!$J:$J,$A174)&lt;=$B$2),INDEX('Content Plan'!$J:$J,$A174)*1000+$A174,""),"")</f>
        <v/>
      </c>
      <c r="C174" s="24">
        <f>IF(AND(ISNUMBER(INDEX('Content Plan'!$I:$I,$A174)),OR(INDEX('Content Plan'!$H:$H,$A174)="Research",INDEX('Content Plan'!$H:$H,$A174)="Draft",INDEX('Content Plan'!$H:$H,$A174)="Review",INDEX('Content Plan'!$H:$H,$A174)="Ready"),OR($B$5="All",INDEX('Content Plan'!$G:$G,$A174)=$B$5)),IF(INDEX('Content Plan'!$I:$I,$A174)&lt;=$B$4,INDEX('Content Plan'!$I:$I,$A174)*1000+$A174,""),"")</f>
        <v/>
      </c>
    </row>
    <row r="175">
      <c r="A175">
        <f>ROW()-5</f>
        <v/>
      </c>
      <c r="B175" s="24">
        <f>IF(AND(ISNUMBER(INDEX('Content Plan'!$J:$J,$A175)),INDEX('Content Plan'!$C:$C,$A175)&lt;&gt;"",OR($B$5="All",INDEX('Content Plan'!$G:$G,$A175)=$B$5)),IF(AND(INDEX('Content Plan'!$J:$J,$A175)&gt;=$B$1,INDEX('Content Plan'!$J:$J,$A175)&lt;=$B$2),INDEX('Content Plan'!$J:$J,$A175)*1000+$A175,""),"")</f>
        <v/>
      </c>
      <c r="C175" s="24">
        <f>IF(AND(ISNUMBER(INDEX('Content Plan'!$I:$I,$A175)),OR(INDEX('Content Plan'!$H:$H,$A175)="Research",INDEX('Content Plan'!$H:$H,$A175)="Draft",INDEX('Content Plan'!$H:$H,$A175)="Review",INDEX('Content Plan'!$H:$H,$A175)="Ready"),OR($B$5="All",INDEX('Content Plan'!$G:$G,$A175)=$B$5)),IF(INDEX('Content Plan'!$I:$I,$A175)&lt;=$B$4,INDEX('Content Plan'!$I:$I,$A175)*1000+$A175,""),"")</f>
        <v/>
      </c>
    </row>
    <row r="176">
      <c r="A176">
        <f>ROW()-5</f>
        <v/>
      </c>
      <c r="B176" s="24">
        <f>IF(AND(ISNUMBER(INDEX('Content Plan'!$J:$J,$A176)),INDEX('Content Plan'!$C:$C,$A176)&lt;&gt;"",OR($B$5="All",INDEX('Content Plan'!$G:$G,$A176)=$B$5)),IF(AND(INDEX('Content Plan'!$J:$J,$A176)&gt;=$B$1,INDEX('Content Plan'!$J:$J,$A176)&lt;=$B$2),INDEX('Content Plan'!$J:$J,$A176)*1000+$A176,""),"")</f>
        <v/>
      </c>
      <c r="C176" s="24">
        <f>IF(AND(ISNUMBER(INDEX('Content Plan'!$I:$I,$A176)),OR(INDEX('Content Plan'!$H:$H,$A176)="Research",INDEX('Content Plan'!$H:$H,$A176)="Draft",INDEX('Content Plan'!$H:$H,$A176)="Review",INDEX('Content Plan'!$H:$H,$A176)="Ready"),OR($B$5="All",INDEX('Content Plan'!$G:$G,$A176)=$B$5)),IF(INDEX('Content Plan'!$I:$I,$A176)&lt;=$B$4,INDEX('Content Plan'!$I:$I,$A176)*1000+$A176,""),"")</f>
        <v/>
      </c>
    </row>
    <row r="177">
      <c r="A177">
        <f>ROW()-5</f>
        <v/>
      </c>
      <c r="B177" s="24">
        <f>IF(AND(ISNUMBER(INDEX('Content Plan'!$J:$J,$A177)),INDEX('Content Plan'!$C:$C,$A177)&lt;&gt;"",OR($B$5="All",INDEX('Content Plan'!$G:$G,$A177)=$B$5)),IF(AND(INDEX('Content Plan'!$J:$J,$A177)&gt;=$B$1,INDEX('Content Plan'!$J:$J,$A177)&lt;=$B$2),INDEX('Content Plan'!$J:$J,$A177)*1000+$A177,""),"")</f>
        <v/>
      </c>
      <c r="C177" s="24">
        <f>IF(AND(ISNUMBER(INDEX('Content Plan'!$I:$I,$A177)),OR(INDEX('Content Plan'!$H:$H,$A177)="Research",INDEX('Content Plan'!$H:$H,$A177)="Draft",INDEX('Content Plan'!$H:$H,$A177)="Review",INDEX('Content Plan'!$H:$H,$A177)="Ready"),OR($B$5="All",INDEX('Content Plan'!$G:$G,$A177)=$B$5)),IF(INDEX('Content Plan'!$I:$I,$A177)&lt;=$B$4,INDEX('Content Plan'!$I:$I,$A177)*1000+$A177,""),"")</f>
        <v/>
      </c>
    </row>
    <row r="178">
      <c r="A178">
        <f>ROW()-5</f>
        <v/>
      </c>
      <c r="B178" s="24">
        <f>IF(AND(ISNUMBER(INDEX('Content Plan'!$J:$J,$A178)),INDEX('Content Plan'!$C:$C,$A178)&lt;&gt;"",OR($B$5="All",INDEX('Content Plan'!$G:$G,$A178)=$B$5)),IF(AND(INDEX('Content Plan'!$J:$J,$A178)&gt;=$B$1,INDEX('Content Plan'!$J:$J,$A178)&lt;=$B$2),INDEX('Content Plan'!$J:$J,$A178)*1000+$A178,""),"")</f>
        <v/>
      </c>
      <c r="C178" s="24">
        <f>IF(AND(ISNUMBER(INDEX('Content Plan'!$I:$I,$A178)),OR(INDEX('Content Plan'!$H:$H,$A178)="Research",INDEX('Content Plan'!$H:$H,$A178)="Draft",INDEX('Content Plan'!$H:$H,$A178)="Review",INDEX('Content Plan'!$H:$H,$A178)="Ready"),OR($B$5="All",INDEX('Content Plan'!$G:$G,$A178)=$B$5)),IF(INDEX('Content Plan'!$I:$I,$A178)&lt;=$B$4,INDEX('Content Plan'!$I:$I,$A178)*1000+$A178,""),"")</f>
        <v/>
      </c>
    </row>
    <row r="179">
      <c r="A179">
        <f>ROW()-5</f>
        <v/>
      </c>
      <c r="B179" s="24">
        <f>IF(AND(ISNUMBER(INDEX('Content Plan'!$J:$J,$A179)),INDEX('Content Plan'!$C:$C,$A179)&lt;&gt;"",OR($B$5="All",INDEX('Content Plan'!$G:$G,$A179)=$B$5)),IF(AND(INDEX('Content Plan'!$J:$J,$A179)&gt;=$B$1,INDEX('Content Plan'!$J:$J,$A179)&lt;=$B$2),INDEX('Content Plan'!$J:$J,$A179)*1000+$A179,""),"")</f>
        <v/>
      </c>
      <c r="C179" s="24">
        <f>IF(AND(ISNUMBER(INDEX('Content Plan'!$I:$I,$A179)),OR(INDEX('Content Plan'!$H:$H,$A179)="Research",INDEX('Content Plan'!$H:$H,$A179)="Draft",INDEX('Content Plan'!$H:$H,$A179)="Review",INDEX('Content Plan'!$H:$H,$A179)="Ready"),OR($B$5="All",INDEX('Content Plan'!$G:$G,$A179)=$B$5)),IF(INDEX('Content Plan'!$I:$I,$A179)&lt;=$B$4,INDEX('Content Plan'!$I:$I,$A179)*1000+$A179,""),"")</f>
        <v/>
      </c>
    </row>
    <row r="180">
      <c r="A180">
        <f>ROW()-5</f>
        <v/>
      </c>
      <c r="B180" s="24">
        <f>IF(AND(ISNUMBER(INDEX('Content Plan'!$J:$J,$A180)),INDEX('Content Plan'!$C:$C,$A180)&lt;&gt;"",OR($B$5="All",INDEX('Content Plan'!$G:$G,$A180)=$B$5)),IF(AND(INDEX('Content Plan'!$J:$J,$A180)&gt;=$B$1,INDEX('Content Plan'!$J:$J,$A180)&lt;=$B$2),INDEX('Content Plan'!$J:$J,$A180)*1000+$A180,""),"")</f>
        <v/>
      </c>
      <c r="C180" s="24">
        <f>IF(AND(ISNUMBER(INDEX('Content Plan'!$I:$I,$A180)),OR(INDEX('Content Plan'!$H:$H,$A180)="Research",INDEX('Content Plan'!$H:$H,$A180)="Draft",INDEX('Content Plan'!$H:$H,$A180)="Review",INDEX('Content Plan'!$H:$H,$A180)="Ready"),OR($B$5="All",INDEX('Content Plan'!$G:$G,$A180)=$B$5)),IF(INDEX('Content Plan'!$I:$I,$A180)&lt;=$B$4,INDEX('Content Plan'!$I:$I,$A180)*1000+$A180,""),"")</f>
        <v/>
      </c>
    </row>
    <row r="181">
      <c r="A181">
        <f>ROW()-5</f>
        <v/>
      </c>
      <c r="B181" s="24">
        <f>IF(AND(ISNUMBER(INDEX('Content Plan'!$J:$J,$A181)),INDEX('Content Plan'!$C:$C,$A181)&lt;&gt;"",OR($B$5="All",INDEX('Content Plan'!$G:$G,$A181)=$B$5)),IF(AND(INDEX('Content Plan'!$J:$J,$A181)&gt;=$B$1,INDEX('Content Plan'!$J:$J,$A181)&lt;=$B$2),INDEX('Content Plan'!$J:$J,$A181)*1000+$A181,""),"")</f>
        <v/>
      </c>
      <c r="C181" s="24">
        <f>IF(AND(ISNUMBER(INDEX('Content Plan'!$I:$I,$A181)),OR(INDEX('Content Plan'!$H:$H,$A181)="Research",INDEX('Content Plan'!$H:$H,$A181)="Draft",INDEX('Content Plan'!$H:$H,$A181)="Review",INDEX('Content Plan'!$H:$H,$A181)="Ready"),OR($B$5="All",INDEX('Content Plan'!$G:$G,$A181)=$B$5)),IF(INDEX('Content Plan'!$I:$I,$A181)&lt;=$B$4,INDEX('Content Plan'!$I:$I,$A181)*1000+$A181,""),"")</f>
        <v/>
      </c>
    </row>
    <row r="182">
      <c r="A182">
        <f>ROW()-5</f>
        <v/>
      </c>
      <c r="B182" s="24">
        <f>IF(AND(ISNUMBER(INDEX('Content Plan'!$J:$J,$A182)),INDEX('Content Plan'!$C:$C,$A182)&lt;&gt;"",OR($B$5="All",INDEX('Content Plan'!$G:$G,$A182)=$B$5)),IF(AND(INDEX('Content Plan'!$J:$J,$A182)&gt;=$B$1,INDEX('Content Plan'!$J:$J,$A182)&lt;=$B$2),INDEX('Content Plan'!$J:$J,$A182)*1000+$A182,""),"")</f>
        <v/>
      </c>
      <c r="C182" s="24">
        <f>IF(AND(ISNUMBER(INDEX('Content Plan'!$I:$I,$A182)),OR(INDEX('Content Plan'!$H:$H,$A182)="Research",INDEX('Content Plan'!$H:$H,$A182)="Draft",INDEX('Content Plan'!$H:$H,$A182)="Review",INDEX('Content Plan'!$H:$H,$A182)="Ready"),OR($B$5="All",INDEX('Content Plan'!$G:$G,$A182)=$B$5)),IF(INDEX('Content Plan'!$I:$I,$A182)&lt;=$B$4,INDEX('Content Plan'!$I:$I,$A182)*1000+$A182,""),"")</f>
        <v/>
      </c>
    </row>
    <row r="183">
      <c r="A183">
        <f>ROW()-5</f>
        <v/>
      </c>
      <c r="B183" s="24">
        <f>IF(AND(ISNUMBER(INDEX('Content Plan'!$J:$J,$A183)),INDEX('Content Plan'!$C:$C,$A183)&lt;&gt;"",OR($B$5="All",INDEX('Content Plan'!$G:$G,$A183)=$B$5)),IF(AND(INDEX('Content Plan'!$J:$J,$A183)&gt;=$B$1,INDEX('Content Plan'!$J:$J,$A183)&lt;=$B$2),INDEX('Content Plan'!$J:$J,$A183)*1000+$A183,""),"")</f>
        <v/>
      </c>
      <c r="C183" s="24">
        <f>IF(AND(ISNUMBER(INDEX('Content Plan'!$I:$I,$A183)),OR(INDEX('Content Plan'!$H:$H,$A183)="Research",INDEX('Content Plan'!$H:$H,$A183)="Draft",INDEX('Content Plan'!$H:$H,$A183)="Review",INDEX('Content Plan'!$H:$H,$A183)="Ready"),OR($B$5="All",INDEX('Content Plan'!$G:$G,$A183)=$B$5)),IF(INDEX('Content Plan'!$I:$I,$A183)&lt;=$B$4,INDEX('Content Plan'!$I:$I,$A183)*1000+$A183,""),"")</f>
        <v/>
      </c>
    </row>
    <row r="184">
      <c r="A184">
        <f>ROW()-5</f>
        <v/>
      </c>
      <c r="B184" s="24">
        <f>IF(AND(ISNUMBER(INDEX('Content Plan'!$J:$J,$A184)),INDEX('Content Plan'!$C:$C,$A184)&lt;&gt;"",OR($B$5="All",INDEX('Content Plan'!$G:$G,$A184)=$B$5)),IF(AND(INDEX('Content Plan'!$J:$J,$A184)&gt;=$B$1,INDEX('Content Plan'!$J:$J,$A184)&lt;=$B$2),INDEX('Content Plan'!$J:$J,$A184)*1000+$A184,""),"")</f>
        <v/>
      </c>
      <c r="C184" s="24">
        <f>IF(AND(ISNUMBER(INDEX('Content Plan'!$I:$I,$A184)),OR(INDEX('Content Plan'!$H:$H,$A184)="Research",INDEX('Content Plan'!$H:$H,$A184)="Draft",INDEX('Content Plan'!$H:$H,$A184)="Review",INDEX('Content Plan'!$H:$H,$A184)="Ready"),OR($B$5="All",INDEX('Content Plan'!$G:$G,$A184)=$B$5)),IF(INDEX('Content Plan'!$I:$I,$A184)&lt;=$B$4,INDEX('Content Plan'!$I:$I,$A184)*1000+$A184,""),"")</f>
        <v/>
      </c>
    </row>
    <row r="185">
      <c r="A185">
        <f>ROW()-5</f>
        <v/>
      </c>
      <c r="B185" s="24">
        <f>IF(AND(ISNUMBER(INDEX('Content Plan'!$J:$J,$A185)),INDEX('Content Plan'!$C:$C,$A185)&lt;&gt;"",OR($B$5="All",INDEX('Content Plan'!$G:$G,$A185)=$B$5)),IF(AND(INDEX('Content Plan'!$J:$J,$A185)&gt;=$B$1,INDEX('Content Plan'!$J:$J,$A185)&lt;=$B$2),INDEX('Content Plan'!$J:$J,$A185)*1000+$A185,""),"")</f>
        <v/>
      </c>
      <c r="C185" s="24">
        <f>IF(AND(ISNUMBER(INDEX('Content Plan'!$I:$I,$A185)),OR(INDEX('Content Plan'!$H:$H,$A185)="Research",INDEX('Content Plan'!$H:$H,$A185)="Draft",INDEX('Content Plan'!$H:$H,$A185)="Review",INDEX('Content Plan'!$H:$H,$A185)="Ready"),OR($B$5="All",INDEX('Content Plan'!$G:$G,$A185)=$B$5)),IF(INDEX('Content Plan'!$I:$I,$A185)&lt;=$B$4,INDEX('Content Plan'!$I:$I,$A185)*1000+$A185,""),"")</f>
        <v/>
      </c>
    </row>
    <row r="186">
      <c r="A186">
        <f>ROW()-5</f>
        <v/>
      </c>
      <c r="B186" s="24">
        <f>IF(AND(ISNUMBER(INDEX('Content Plan'!$J:$J,$A186)),INDEX('Content Plan'!$C:$C,$A186)&lt;&gt;"",OR($B$5="All",INDEX('Content Plan'!$G:$G,$A186)=$B$5)),IF(AND(INDEX('Content Plan'!$J:$J,$A186)&gt;=$B$1,INDEX('Content Plan'!$J:$J,$A186)&lt;=$B$2),INDEX('Content Plan'!$J:$J,$A186)*1000+$A186,""),"")</f>
        <v/>
      </c>
      <c r="C186" s="24">
        <f>IF(AND(ISNUMBER(INDEX('Content Plan'!$I:$I,$A186)),OR(INDEX('Content Plan'!$H:$H,$A186)="Research",INDEX('Content Plan'!$H:$H,$A186)="Draft",INDEX('Content Plan'!$H:$H,$A186)="Review",INDEX('Content Plan'!$H:$H,$A186)="Ready"),OR($B$5="All",INDEX('Content Plan'!$G:$G,$A186)=$B$5)),IF(INDEX('Content Plan'!$I:$I,$A186)&lt;=$B$4,INDEX('Content Plan'!$I:$I,$A186)*1000+$A186,""),"")</f>
        <v/>
      </c>
    </row>
    <row r="187">
      <c r="A187">
        <f>ROW()-5</f>
        <v/>
      </c>
      <c r="B187" s="24">
        <f>IF(AND(ISNUMBER(INDEX('Content Plan'!$J:$J,$A187)),INDEX('Content Plan'!$C:$C,$A187)&lt;&gt;"",OR($B$5="All",INDEX('Content Plan'!$G:$G,$A187)=$B$5)),IF(AND(INDEX('Content Plan'!$J:$J,$A187)&gt;=$B$1,INDEX('Content Plan'!$J:$J,$A187)&lt;=$B$2),INDEX('Content Plan'!$J:$J,$A187)*1000+$A187,""),"")</f>
        <v/>
      </c>
      <c r="C187" s="24">
        <f>IF(AND(ISNUMBER(INDEX('Content Plan'!$I:$I,$A187)),OR(INDEX('Content Plan'!$H:$H,$A187)="Research",INDEX('Content Plan'!$H:$H,$A187)="Draft",INDEX('Content Plan'!$H:$H,$A187)="Review",INDEX('Content Plan'!$H:$H,$A187)="Ready"),OR($B$5="All",INDEX('Content Plan'!$G:$G,$A187)=$B$5)),IF(INDEX('Content Plan'!$I:$I,$A187)&lt;=$B$4,INDEX('Content Plan'!$I:$I,$A187)*1000+$A187,""),"")</f>
        <v/>
      </c>
    </row>
    <row r="188">
      <c r="A188">
        <f>ROW()-5</f>
        <v/>
      </c>
      <c r="B188" s="24">
        <f>IF(AND(ISNUMBER(INDEX('Content Plan'!$J:$J,$A188)),INDEX('Content Plan'!$C:$C,$A188)&lt;&gt;"",OR($B$5="All",INDEX('Content Plan'!$G:$G,$A188)=$B$5)),IF(AND(INDEX('Content Plan'!$J:$J,$A188)&gt;=$B$1,INDEX('Content Plan'!$J:$J,$A188)&lt;=$B$2),INDEX('Content Plan'!$J:$J,$A188)*1000+$A188,""),"")</f>
        <v/>
      </c>
      <c r="C188" s="24">
        <f>IF(AND(ISNUMBER(INDEX('Content Plan'!$I:$I,$A188)),OR(INDEX('Content Plan'!$H:$H,$A188)="Research",INDEX('Content Plan'!$H:$H,$A188)="Draft",INDEX('Content Plan'!$H:$H,$A188)="Review",INDEX('Content Plan'!$H:$H,$A188)="Ready"),OR($B$5="All",INDEX('Content Plan'!$G:$G,$A188)=$B$5)),IF(INDEX('Content Plan'!$I:$I,$A188)&lt;=$B$4,INDEX('Content Plan'!$I:$I,$A188)*1000+$A188,""),"")</f>
        <v/>
      </c>
    </row>
    <row r="189">
      <c r="A189">
        <f>ROW()-5</f>
        <v/>
      </c>
      <c r="B189" s="24">
        <f>IF(AND(ISNUMBER(INDEX('Content Plan'!$J:$J,$A189)),INDEX('Content Plan'!$C:$C,$A189)&lt;&gt;"",OR($B$5="All",INDEX('Content Plan'!$G:$G,$A189)=$B$5)),IF(AND(INDEX('Content Plan'!$J:$J,$A189)&gt;=$B$1,INDEX('Content Plan'!$J:$J,$A189)&lt;=$B$2),INDEX('Content Plan'!$J:$J,$A189)*1000+$A189,""),"")</f>
        <v/>
      </c>
      <c r="C189" s="24">
        <f>IF(AND(ISNUMBER(INDEX('Content Plan'!$I:$I,$A189)),OR(INDEX('Content Plan'!$H:$H,$A189)="Research",INDEX('Content Plan'!$H:$H,$A189)="Draft",INDEX('Content Plan'!$H:$H,$A189)="Review",INDEX('Content Plan'!$H:$H,$A189)="Ready"),OR($B$5="All",INDEX('Content Plan'!$G:$G,$A189)=$B$5)),IF(INDEX('Content Plan'!$I:$I,$A189)&lt;=$B$4,INDEX('Content Plan'!$I:$I,$A189)*1000+$A189,""),"")</f>
        <v/>
      </c>
    </row>
    <row r="190">
      <c r="A190">
        <f>ROW()-5</f>
        <v/>
      </c>
      <c r="B190" s="24">
        <f>IF(AND(ISNUMBER(INDEX('Content Plan'!$J:$J,$A190)),INDEX('Content Plan'!$C:$C,$A190)&lt;&gt;"",OR($B$5="All",INDEX('Content Plan'!$G:$G,$A190)=$B$5)),IF(AND(INDEX('Content Plan'!$J:$J,$A190)&gt;=$B$1,INDEX('Content Plan'!$J:$J,$A190)&lt;=$B$2),INDEX('Content Plan'!$J:$J,$A190)*1000+$A190,""),"")</f>
        <v/>
      </c>
      <c r="C190" s="24">
        <f>IF(AND(ISNUMBER(INDEX('Content Plan'!$I:$I,$A190)),OR(INDEX('Content Plan'!$H:$H,$A190)="Research",INDEX('Content Plan'!$H:$H,$A190)="Draft",INDEX('Content Plan'!$H:$H,$A190)="Review",INDEX('Content Plan'!$H:$H,$A190)="Ready"),OR($B$5="All",INDEX('Content Plan'!$G:$G,$A190)=$B$5)),IF(INDEX('Content Plan'!$I:$I,$A190)&lt;=$B$4,INDEX('Content Plan'!$I:$I,$A190)*1000+$A190,""),"")</f>
        <v/>
      </c>
    </row>
    <row r="191">
      <c r="A191">
        <f>ROW()-5</f>
        <v/>
      </c>
      <c r="B191" s="24">
        <f>IF(AND(ISNUMBER(INDEX('Content Plan'!$J:$J,$A191)),INDEX('Content Plan'!$C:$C,$A191)&lt;&gt;"",OR($B$5="All",INDEX('Content Plan'!$G:$G,$A191)=$B$5)),IF(AND(INDEX('Content Plan'!$J:$J,$A191)&gt;=$B$1,INDEX('Content Plan'!$J:$J,$A191)&lt;=$B$2),INDEX('Content Plan'!$J:$J,$A191)*1000+$A191,""),"")</f>
        <v/>
      </c>
      <c r="C191" s="24">
        <f>IF(AND(ISNUMBER(INDEX('Content Plan'!$I:$I,$A191)),OR(INDEX('Content Plan'!$H:$H,$A191)="Research",INDEX('Content Plan'!$H:$H,$A191)="Draft",INDEX('Content Plan'!$H:$H,$A191)="Review",INDEX('Content Plan'!$H:$H,$A191)="Ready"),OR($B$5="All",INDEX('Content Plan'!$G:$G,$A191)=$B$5)),IF(INDEX('Content Plan'!$I:$I,$A191)&lt;=$B$4,INDEX('Content Plan'!$I:$I,$A191)*1000+$A191,""),"")</f>
        <v/>
      </c>
    </row>
    <row r="192">
      <c r="A192">
        <f>ROW()-5</f>
        <v/>
      </c>
      <c r="B192" s="24">
        <f>IF(AND(ISNUMBER(INDEX('Content Plan'!$J:$J,$A192)),INDEX('Content Plan'!$C:$C,$A192)&lt;&gt;"",OR($B$5="All",INDEX('Content Plan'!$G:$G,$A192)=$B$5)),IF(AND(INDEX('Content Plan'!$J:$J,$A192)&gt;=$B$1,INDEX('Content Plan'!$J:$J,$A192)&lt;=$B$2),INDEX('Content Plan'!$J:$J,$A192)*1000+$A192,""),"")</f>
        <v/>
      </c>
      <c r="C192" s="24">
        <f>IF(AND(ISNUMBER(INDEX('Content Plan'!$I:$I,$A192)),OR(INDEX('Content Plan'!$H:$H,$A192)="Research",INDEX('Content Plan'!$H:$H,$A192)="Draft",INDEX('Content Plan'!$H:$H,$A192)="Review",INDEX('Content Plan'!$H:$H,$A192)="Ready"),OR($B$5="All",INDEX('Content Plan'!$G:$G,$A192)=$B$5)),IF(INDEX('Content Plan'!$I:$I,$A192)&lt;=$B$4,INDEX('Content Plan'!$I:$I,$A192)*1000+$A192,""),"")</f>
        <v/>
      </c>
    </row>
    <row r="193">
      <c r="A193">
        <f>ROW()-5</f>
        <v/>
      </c>
      <c r="B193" s="24">
        <f>IF(AND(ISNUMBER(INDEX('Content Plan'!$J:$J,$A193)),INDEX('Content Plan'!$C:$C,$A193)&lt;&gt;"",OR($B$5="All",INDEX('Content Plan'!$G:$G,$A193)=$B$5)),IF(AND(INDEX('Content Plan'!$J:$J,$A193)&gt;=$B$1,INDEX('Content Plan'!$J:$J,$A193)&lt;=$B$2),INDEX('Content Plan'!$J:$J,$A193)*1000+$A193,""),"")</f>
        <v/>
      </c>
      <c r="C193" s="24">
        <f>IF(AND(ISNUMBER(INDEX('Content Plan'!$I:$I,$A193)),OR(INDEX('Content Plan'!$H:$H,$A193)="Research",INDEX('Content Plan'!$H:$H,$A193)="Draft",INDEX('Content Plan'!$H:$H,$A193)="Review",INDEX('Content Plan'!$H:$H,$A193)="Ready"),OR($B$5="All",INDEX('Content Plan'!$G:$G,$A193)=$B$5)),IF(INDEX('Content Plan'!$I:$I,$A193)&lt;=$B$4,INDEX('Content Plan'!$I:$I,$A193)*1000+$A193,""),"")</f>
        <v/>
      </c>
    </row>
    <row r="194">
      <c r="A194">
        <f>ROW()-5</f>
        <v/>
      </c>
      <c r="B194" s="24">
        <f>IF(AND(ISNUMBER(INDEX('Content Plan'!$J:$J,$A194)),INDEX('Content Plan'!$C:$C,$A194)&lt;&gt;"",OR($B$5="All",INDEX('Content Plan'!$G:$G,$A194)=$B$5)),IF(AND(INDEX('Content Plan'!$J:$J,$A194)&gt;=$B$1,INDEX('Content Plan'!$J:$J,$A194)&lt;=$B$2),INDEX('Content Plan'!$J:$J,$A194)*1000+$A194,""),"")</f>
        <v/>
      </c>
      <c r="C194" s="24">
        <f>IF(AND(ISNUMBER(INDEX('Content Plan'!$I:$I,$A194)),OR(INDEX('Content Plan'!$H:$H,$A194)="Research",INDEX('Content Plan'!$H:$H,$A194)="Draft",INDEX('Content Plan'!$H:$H,$A194)="Review",INDEX('Content Plan'!$H:$H,$A194)="Ready"),OR($B$5="All",INDEX('Content Plan'!$G:$G,$A194)=$B$5)),IF(INDEX('Content Plan'!$I:$I,$A194)&lt;=$B$4,INDEX('Content Plan'!$I:$I,$A194)*1000+$A194,""),"")</f>
        <v/>
      </c>
    </row>
    <row r="195">
      <c r="A195">
        <f>ROW()-5</f>
        <v/>
      </c>
      <c r="B195" s="24">
        <f>IF(AND(ISNUMBER(INDEX('Content Plan'!$J:$J,$A195)),INDEX('Content Plan'!$C:$C,$A195)&lt;&gt;"",OR($B$5="All",INDEX('Content Plan'!$G:$G,$A195)=$B$5)),IF(AND(INDEX('Content Plan'!$J:$J,$A195)&gt;=$B$1,INDEX('Content Plan'!$J:$J,$A195)&lt;=$B$2),INDEX('Content Plan'!$J:$J,$A195)*1000+$A195,""),"")</f>
        <v/>
      </c>
      <c r="C195" s="24">
        <f>IF(AND(ISNUMBER(INDEX('Content Plan'!$I:$I,$A195)),OR(INDEX('Content Plan'!$H:$H,$A195)="Research",INDEX('Content Plan'!$H:$H,$A195)="Draft",INDEX('Content Plan'!$H:$H,$A195)="Review",INDEX('Content Plan'!$H:$H,$A195)="Ready"),OR($B$5="All",INDEX('Content Plan'!$G:$G,$A195)=$B$5)),IF(INDEX('Content Plan'!$I:$I,$A195)&lt;=$B$4,INDEX('Content Plan'!$I:$I,$A195)*1000+$A195,""),"")</f>
        <v/>
      </c>
    </row>
    <row r="196">
      <c r="A196">
        <f>ROW()-5</f>
        <v/>
      </c>
      <c r="B196" s="24">
        <f>IF(AND(ISNUMBER(INDEX('Content Plan'!$J:$J,$A196)),INDEX('Content Plan'!$C:$C,$A196)&lt;&gt;"",OR($B$5="All",INDEX('Content Plan'!$G:$G,$A196)=$B$5)),IF(AND(INDEX('Content Plan'!$J:$J,$A196)&gt;=$B$1,INDEX('Content Plan'!$J:$J,$A196)&lt;=$B$2),INDEX('Content Plan'!$J:$J,$A196)*1000+$A196,""),"")</f>
        <v/>
      </c>
      <c r="C196" s="24">
        <f>IF(AND(ISNUMBER(INDEX('Content Plan'!$I:$I,$A196)),OR(INDEX('Content Plan'!$H:$H,$A196)="Research",INDEX('Content Plan'!$H:$H,$A196)="Draft",INDEX('Content Plan'!$H:$H,$A196)="Review",INDEX('Content Plan'!$H:$H,$A196)="Ready"),OR($B$5="All",INDEX('Content Plan'!$G:$G,$A196)=$B$5)),IF(INDEX('Content Plan'!$I:$I,$A196)&lt;=$B$4,INDEX('Content Plan'!$I:$I,$A196)*1000+$A196,""),"")</f>
        <v/>
      </c>
    </row>
    <row r="197">
      <c r="A197">
        <f>ROW()-5</f>
        <v/>
      </c>
      <c r="B197" s="24">
        <f>IF(AND(ISNUMBER(INDEX('Content Plan'!$J:$J,$A197)),INDEX('Content Plan'!$C:$C,$A197)&lt;&gt;"",OR($B$5="All",INDEX('Content Plan'!$G:$G,$A197)=$B$5)),IF(AND(INDEX('Content Plan'!$J:$J,$A197)&gt;=$B$1,INDEX('Content Plan'!$J:$J,$A197)&lt;=$B$2),INDEX('Content Plan'!$J:$J,$A197)*1000+$A197,""),"")</f>
        <v/>
      </c>
      <c r="C197" s="24">
        <f>IF(AND(ISNUMBER(INDEX('Content Plan'!$I:$I,$A197)),OR(INDEX('Content Plan'!$H:$H,$A197)="Research",INDEX('Content Plan'!$H:$H,$A197)="Draft",INDEX('Content Plan'!$H:$H,$A197)="Review",INDEX('Content Plan'!$H:$H,$A197)="Ready"),OR($B$5="All",INDEX('Content Plan'!$G:$G,$A197)=$B$5)),IF(INDEX('Content Plan'!$I:$I,$A197)&lt;=$B$4,INDEX('Content Plan'!$I:$I,$A197)*1000+$A197,""),"")</f>
        <v/>
      </c>
    </row>
    <row r="198">
      <c r="A198">
        <f>ROW()-5</f>
        <v/>
      </c>
      <c r="B198" s="24">
        <f>IF(AND(ISNUMBER(INDEX('Content Plan'!$J:$J,$A198)),INDEX('Content Plan'!$C:$C,$A198)&lt;&gt;"",OR($B$5="All",INDEX('Content Plan'!$G:$G,$A198)=$B$5)),IF(AND(INDEX('Content Plan'!$J:$J,$A198)&gt;=$B$1,INDEX('Content Plan'!$J:$J,$A198)&lt;=$B$2),INDEX('Content Plan'!$J:$J,$A198)*1000+$A198,""),"")</f>
        <v/>
      </c>
      <c r="C198" s="24">
        <f>IF(AND(ISNUMBER(INDEX('Content Plan'!$I:$I,$A198)),OR(INDEX('Content Plan'!$H:$H,$A198)="Research",INDEX('Content Plan'!$H:$H,$A198)="Draft",INDEX('Content Plan'!$H:$H,$A198)="Review",INDEX('Content Plan'!$H:$H,$A198)="Ready"),OR($B$5="All",INDEX('Content Plan'!$G:$G,$A198)=$B$5)),IF(INDEX('Content Plan'!$I:$I,$A198)&lt;=$B$4,INDEX('Content Plan'!$I:$I,$A198)*1000+$A198,""),"")</f>
        <v/>
      </c>
    </row>
    <row r="199">
      <c r="A199">
        <f>ROW()-5</f>
        <v/>
      </c>
      <c r="B199" s="24">
        <f>IF(AND(ISNUMBER(INDEX('Content Plan'!$J:$J,$A199)),INDEX('Content Plan'!$C:$C,$A199)&lt;&gt;"",OR($B$5="All",INDEX('Content Plan'!$G:$G,$A199)=$B$5)),IF(AND(INDEX('Content Plan'!$J:$J,$A199)&gt;=$B$1,INDEX('Content Plan'!$J:$J,$A199)&lt;=$B$2),INDEX('Content Plan'!$J:$J,$A199)*1000+$A199,""),"")</f>
        <v/>
      </c>
      <c r="C199" s="24">
        <f>IF(AND(ISNUMBER(INDEX('Content Plan'!$I:$I,$A199)),OR(INDEX('Content Plan'!$H:$H,$A199)="Research",INDEX('Content Plan'!$H:$H,$A199)="Draft",INDEX('Content Plan'!$H:$H,$A199)="Review",INDEX('Content Plan'!$H:$H,$A199)="Ready"),OR($B$5="All",INDEX('Content Plan'!$G:$G,$A199)=$B$5)),IF(INDEX('Content Plan'!$I:$I,$A199)&lt;=$B$4,INDEX('Content Plan'!$I:$I,$A199)*1000+$A199,""),"")</f>
        <v/>
      </c>
    </row>
    <row r="200">
      <c r="A200">
        <f>ROW()-5</f>
        <v/>
      </c>
      <c r="B200" s="24">
        <f>IF(AND(ISNUMBER(INDEX('Content Plan'!$J:$J,$A200)),INDEX('Content Plan'!$C:$C,$A200)&lt;&gt;"",OR($B$5="All",INDEX('Content Plan'!$G:$G,$A200)=$B$5)),IF(AND(INDEX('Content Plan'!$J:$J,$A200)&gt;=$B$1,INDEX('Content Plan'!$J:$J,$A200)&lt;=$B$2),INDEX('Content Plan'!$J:$J,$A200)*1000+$A200,""),"")</f>
        <v/>
      </c>
      <c r="C200" s="24">
        <f>IF(AND(ISNUMBER(INDEX('Content Plan'!$I:$I,$A200)),OR(INDEX('Content Plan'!$H:$H,$A200)="Research",INDEX('Content Plan'!$H:$H,$A200)="Draft",INDEX('Content Plan'!$H:$H,$A200)="Review",INDEX('Content Plan'!$H:$H,$A200)="Ready"),OR($B$5="All",INDEX('Content Plan'!$G:$G,$A200)=$B$5)),IF(INDEX('Content Plan'!$I:$I,$A200)&lt;=$B$4,INDEX('Content Plan'!$I:$I,$A200)*1000+$A200,""),"")</f>
        <v/>
      </c>
    </row>
    <row r="201">
      <c r="A201">
        <f>ROW()-5</f>
        <v/>
      </c>
      <c r="B201" s="24">
        <f>IF(AND(ISNUMBER(INDEX('Content Plan'!$J:$J,$A201)),INDEX('Content Plan'!$C:$C,$A201)&lt;&gt;"",OR($B$5="All",INDEX('Content Plan'!$G:$G,$A201)=$B$5)),IF(AND(INDEX('Content Plan'!$J:$J,$A201)&gt;=$B$1,INDEX('Content Plan'!$J:$J,$A201)&lt;=$B$2),INDEX('Content Plan'!$J:$J,$A201)*1000+$A201,""),"")</f>
        <v/>
      </c>
      <c r="C201" s="24">
        <f>IF(AND(ISNUMBER(INDEX('Content Plan'!$I:$I,$A201)),OR(INDEX('Content Plan'!$H:$H,$A201)="Research",INDEX('Content Plan'!$H:$H,$A201)="Draft",INDEX('Content Plan'!$H:$H,$A201)="Review",INDEX('Content Plan'!$H:$H,$A201)="Ready"),OR($B$5="All",INDEX('Content Plan'!$G:$G,$A201)=$B$5)),IF(INDEX('Content Plan'!$I:$I,$A201)&lt;=$B$4,INDEX('Content Plan'!$I:$I,$A201)*1000+$A201,""),"")</f>
        <v/>
      </c>
    </row>
    <row r="202">
      <c r="A202">
        <f>ROW()-5</f>
        <v/>
      </c>
      <c r="B202" s="24">
        <f>IF(AND(ISNUMBER(INDEX('Content Plan'!$J:$J,$A202)),INDEX('Content Plan'!$C:$C,$A202)&lt;&gt;"",OR($B$5="All",INDEX('Content Plan'!$G:$G,$A202)=$B$5)),IF(AND(INDEX('Content Plan'!$J:$J,$A202)&gt;=$B$1,INDEX('Content Plan'!$J:$J,$A202)&lt;=$B$2),INDEX('Content Plan'!$J:$J,$A202)*1000+$A202,""),"")</f>
        <v/>
      </c>
      <c r="C202" s="24">
        <f>IF(AND(ISNUMBER(INDEX('Content Plan'!$I:$I,$A202)),OR(INDEX('Content Plan'!$H:$H,$A202)="Research",INDEX('Content Plan'!$H:$H,$A202)="Draft",INDEX('Content Plan'!$H:$H,$A202)="Review",INDEX('Content Plan'!$H:$H,$A202)="Ready"),OR($B$5="All",INDEX('Content Plan'!$G:$G,$A202)=$B$5)),IF(INDEX('Content Plan'!$I:$I,$A202)&lt;=$B$4,INDEX('Content Plan'!$I:$I,$A202)*1000+$A202,""),"")</f>
        <v/>
      </c>
    </row>
    <row r="203">
      <c r="A203">
        <f>ROW()-5</f>
        <v/>
      </c>
      <c r="B203" s="24">
        <f>IF(AND(ISNUMBER(INDEX('Content Plan'!$J:$J,$A203)),INDEX('Content Plan'!$C:$C,$A203)&lt;&gt;"",OR($B$5="All",INDEX('Content Plan'!$G:$G,$A203)=$B$5)),IF(AND(INDEX('Content Plan'!$J:$J,$A203)&gt;=$B$1,INDEX('Content Plan'!$J:$J,$A203)&lt;=$B$2),INDEX('Content Plan'!$J:$J,$A203)*1000+$A203,""),"")</f>
        <v/>
      </c>
      <c r="C203" s="24">
        <f>IF(AND(ISNUMBER(INDEX('Content Plan'!$I:$I,$A203)),OR(INDEX('Content Plan'!$H:$H,$A203)="Research",INDEX('Content Plan'!$H:$H,$A203)="Draft",INDEX('Content Plan'!$H:$H,$A203)="Review",INDEX('Content Plan'!$H:$H,$A203)="Ready"),OR($B$5="All",INDEX('Content Plan'!$G:$G,$A203)=$B$5)),IF(INDEX('Content Plan'!$I:$I,$A203)&lt;=$B$4,INDEX('Content Plan'!$I:$I,$A203)*1000+$A203,""),"")</f>
        <v/>
      </c>
    </row>
    <row r="204">
      <c r="A204">
        <f>ROW()-5</f>
        <v/>
      </c>
      <c r="B204" s="24">
        <f>IF(AND(ISNUMBER(INDEX('Content Plan'!$J:$J,$A204)),INDEX('Content Plan'!$C:$C,$A204)&lt;&gt;"",OR($B$5="All",INDEX('Content Plan'!$G:$G,$A204)=$B$5)),IF(AND(INDEX('Content Plan'!$J:$J,$A204)&gt;=$B$1,INDEX('Content Plan'!$J:$J,$A204)&lt;=$B$2),INDEX('Content Plan'!$J:$J,$A204)*1000+$A204,""),"")</f>
        <v/>
      </c>
      <c r="C204" s="24">
        <f>IF(AND(ISNUMBER(INDEX('Content Plan'!$I:$I,$A204)),OR(INDEX('Content Plan'!$H:$H,$A204)="Research",INDEX('Content Plan'!$H:$H,$A204)="Draft",INDEX('Content Plan'!$H:$H,$A204)="Review",INDEX('Content Plan'!$H:$H,$A204)="Ready"),OR($B$5="All",INDEX('Content Plan'!$G:$G,$A204)=$B$5)),IF(INDEX('Content Plan'!$I:$I,$A204)&lt;=$B$4,INDEX('Content Plan'!$I:$I,$A204)*1000+$A204,""),"")</f>
        <v/>
      </c>
    </row>
    <row r="205">
      <c r="A205">
        <f>ROW()-5</f>
        <v/>
      </c>
      <c r="B205" s="24">
        <f>IF(AND(ISNUMBER(INDEX('Content Plan'!$J:$J,$A205)),INDEX('Content Plan'!$C:$C,$A205)&lt;&gt;"",OR($B$5="All",INDEX('Content Plan'!$G:$G,$A205)=$B$5)),IF(AND(INDEX('Content Plan'!$J:$J,$A205)&gt;=$B$1,INDEX('Content Plan'!$J:$J,$A205)&lt;=$B$2),INDEX('Content Plan'!$J:$J,$A205)*1000+$A205,""),"")</f>
        <v/>
      </c>
      <c r="C205" s="24">
        <f>IF(AND(ISNUMBER(INDEX('Content Plan'!$I:$I,$A205)),OR(INDEX('Content Plan'!$H:$H,$A205)="Research",INDEX('Content Plan'!$H:$H,$A205)="Draft",INDEX('Content Plan'!$H:$H,$A205)="Review",INDEX('Content Plan'!$H:$H,$A205)="Ready"),OR($B$5="All",INDEX('Content Plan'!$G:$G,$A205)=$B$5)),IF(INDEX('Content Plan'!$I:$I,$A205)&lt;=$B$4,INDEX('Content Plan'!$I:$I,$A205)*1000+$A205,""),"")</f>
        <v/>
      </c>
    </row>
    <row r="206">
      <c r="A206">
        <f>ROW()-5</f>
        <v/>
      </c>
      <c r="B206" s="24">
        <f>IF(AND(ISNUMBER(INDEX('Content Plan'!$J:$J,$A206)),INDEX('Content Plan'!$C:$C,$A206)&lt;&gt;"",OR($B$5="All",INDEX('Content Plan'!$G:$G,$A206)=$B$5)),IF(AND(INDEX('Content Plan'!$J:$J,$A206)&gt;=$B$1,INDEX('Content Plan'!$J:$J,$A206)&lt;=$B$2),INDEX('Content Plan'!$J:$J,$A206)*1000+$A206,""),"")</f>
        <v/>
      </c>
      <c r="C206" s="24">
        <f>IF(AND(ISNUMBER(INDEX('Content Plan'!$I:$I,$A206)),OR(INDEX('Content Plan'!$H:$H,$A206)="Research",INDEX('Content Plan'!$H:$H,$A206)="Draft",INDEX('Content Plan'!$H:$H,$A206)="Review",INDEX('Content Plan'!$H:$H,$A206)="Ready"),OR($B$5="All",INDEX('Content Plan'!$G:$G,$A206)=$B$5)),IF(INDEX('Content Plan'!$I:$I,$A206)&lt;=$B$4,INDEX('Content Plan'!$I:$I,$A206)*1000+$A206,""),"")</f>
        <v/>
      </c>
    </row>
    <row r="207">
      <c r="A207">
        <f>ROW()-5</f>
        <v/>
      </c>
      <c r="B207" s="24">
        <f>IF(AND(ISNUMBER(INDEX('Content Plan'!$J:$J,$A207)),INDEX('Content Plan'!$C:$C,$A207)&lt;&gt;"",OR($B$5="All",INDEX('Content Plan'!$G:$G,$A207)=$B$5)),IF(AND(INDEX('Content Plan'!$J:$J,$A207)&gt;=$B$1,INDEX('Content Plan'!$J:$J,$A207)&lt;=$B$2),INDEX('Content Plan'!$J:$J,$A207)*1000+$A207,""),"")</f>
        <v/>
      </c>
      <c r="C207" s="24">
        <f>IF(AND(ISNUMBER(INDEX('Content Plan'!$I:$I,$A207)),OR(INDEX('Content Plan'!$H:$H,$A207)="Research",INDEX('Content Plan'!$H:$H,$A207)="Draft",INDEX('Content Plan'!$H:$H,$A207)="Review",INDEX('Content Plan'!$H:$H,$A207)="Ready"),OR($B$5="All",INDEX('Content Plan'!$G:$G,$A207)=$B$5)),IF(INDEX('Content Plan'!$I:$I,$A207)&lt;=$B$4,INDEX('Content Plan'!$I:$I,$A207)*1000+$A207,""),"")</f>
        <v/>
      </c>
    </row>
    <row r="208">
      <c r="A208">
        <f>ROW()-5</f>
        <v/>
      </c>
      <c r="B208" s="24">
        <f>IF(AND(ISNUMBER(INDEX('Content Plan'!$J:$J,$A208)),INDEX('Content Plan'!$C:$C,$A208)&lt;&gt;"",OR($B$5="All",INDEX('Content Plan'!$G:$G,$A208)=$B$5)),IF(AND(INDEX('Content Plan'!$J:$J,$A208)&gt;=$B$1,INDEX('Content Plan'!$J:$J,$A208)&lt;=$B$2),INDEX('Content Plan'!$J:$J,$A208)*1000+$A208,""),"")</f>
        <v/>
      </c>
      <c r="C208" s="24">
        <f>IF(AND(ISNUMBER(INDEX('Content Plan'!$I:$I,$A208)),OR(INDEX('Content Plan'!$H:$H,$A208)="Research",INDEX('Content Plan'!$H:$H,$A208)="Draft",INDEX('Content Plan'!$H:$H,$A208)="Review",INDEX('Content Plan'!$H:$H,$A208)="Ready"),OR($B$5="All",INDEX('Content Plan'!$G:$G,$A208)=$B$5)),IF(INDEX('Content Plan'!$I:$I,$A208)&lt;=$B$4,INDEX('Content Plan'!$I:$I,$A208)*1000+$A208,""),"")</f>
        <v/>
      </c>
    </row>
    <row r="209">
      <c r="A209">
        <f>ROW()-5</f>
        <v/>
      </c>
      <c r="B209" s="24">
        <f>IF(AND(ISNUMBER(INDEX('Content Plan'!$J:$J,$A209)),INDEX('Content Plan'!$C:$C,$A209)&lt;&gt;"",OR($B$5="All",INDEX('Content Plan'!$G:$G,$A209)=$B$5)),IF(AND(INDEX('Content Plan'!$J:$J,$A209)&gt;=$B$1,INDEX('Content Plan'!$J:$J,$A209)&lt;=$B$2),INDEX('Content Plan'!$J:$J,$A209)*1000+$A209,""),"")</f>
        <v/>
      </c>
      <c r="C209" s="24">
        <f>IF(AND(ISNUMBER(INDEX('Content Plan'!$I:$I,$A209)),OR(INDEX('Content Plan'!$H:$H,$A209)="Research",INDEX('Content Plan'!$H:$H,$A209)="Draft",INDEX('Content Plan'!$H:$H,$A209)="Review",INDEX('Content Plan'!$H:$H,$A209)="Ready"),OR($B$5="All",INDEX('Content Plan'!$G:$G,$A209)=$B$5)),IF(INDEX('Content Plan'!$I:$I,$A209)&lt;=$B$4,INDEX('Content Plan'!$I:$I,$A209)*1000+$A209,""),"")</f>
        <v/>
      </c>
    </row>
    <row r="210">
      <c r="A210">
        <f>ROW()-5</f>
        <v/>
      </c>
      <c r="B210" s="24">
        <f>IF(AND(ISNUMBER(INDEX('Content Plan'!$J:$J,$A210)),INDEX('Content Plan'!$C:$C,$A210)&lt;&gt;"",OR($B$5="All",INDEX('Content Plan'!$G:$G,$A210)=$B$5)),IF(AND(INDEX('Content Plan'!$J:$J,$A210)&gt;=$B$1,INDEX('Content Plan'!$J:$J,$A210)&lt;=$B$2),INDEX('Content Plan'!$J:$J,$A210)*1000+$A210,""),"")</f>
        <v/>
      </c>
      <c r="C210" s="24">
        <f>IF(AND(ISNUMBER(INDEX('Content Plan'!$I:$I,$A210)),OR(INDEX('Content Plan'!$H:$H,$A210)="Research",INDEX('Content Plan'!$H:$H,$A210)="Draft",INDEX('Content Plan'!$H:$H,$A210)="Review",INDEX('Content Plan'!$H:$H,$A210)="Ready"),OR($B$5="All",INDEX('Content Plan'!$G:$G,$A210)=$B$5)),IF(INDEX('Content Plan'!$I:$I,$A210)&lt;=$B$4,INDEX('Content Plan'!$I:$I,$A210)*1000+$A210,""),"")</f>
        <v/>
      </c>
    </row>
    <row r="211">
      <c r="A211">
        <f>ROW()-5</f>
        <v/>
      </c>
      <c r="B211" s="24">
        <f>IF(AND(ISNUMBER(INDEX('Content Plan'!$J:$J,$A211)),INDEX('Content Plan'!$C:$C,$A211)&lt;&gt;"",OR($B$5="All",INDEX('Content Plan'!$G:$G,$A211)=$B$5)),IF(AND(INDEX('Content Plan'!$J:$J,$A211)&gt;=$B$1,INDEX('Content Plan'!$J:$J,$A211)&lt;=$B$2),INDEX('Content Plan'!$J:$J,$A211)*1000+$A211,""),"")</f>
        <v/>
      </c>
      <c r="C211" s="24">
        <f>IF(AND(ISNUMBER(INDEX('Content Plan'!$I:$I,$A211)),OR(INDEX('Content Plan'!$H:$H,$A211)="Research",INDEX('Content Plan'!$H:$H,$A211)="Draft",INDEX('Content Plan'!$H:$H,$A211)="Review",INDEX('Content Plan'!$H:$H,$A211)="Ready"),OR($B$5="All",INDEX('Content Plan'!$G:$G,$A211)=$B$5)),IF(INDEX('Content Plan'!$I:$I,$A211)&lt;=$B$4,INDEX('Content Plan'!$I:$I,$A211)*1000+$A211,""),"")</f>
        <v/>
      </c>
    </row>
    <row r="212">
      <c r="A212">
        <f>ROW()-5</f>
        <v/>
      </c>
      <c r="B212" s="24">
        <f>IF(AND(ISNUMBER(INDEX('Content Plan'!$J:$J,$A212)),INDEX('Content Plan'!$C:$C,$A212)&lt;&gt;"",OR($B$5="All",INDEX('Content Plan'!$G:$G,$A212)=$B$5)),IF(AND(INDEX('Content Plan'!$J:$J,$A212)&gt;=$B$1,INDEX('Content Plan'!$J:$J,$A212)&lt;=$B$2),INDEX('Content Plan'!$J:$J,$A212)*1000+$A212,""),"")</f>
        <v/>
      </c>
      <c r="C212" s="24">
        <f>IF(AND(ISNUMBER(INDEX('Content Plan'!$I:$I,$A212)),OR(INDEX('Content Plan'!$H:$H,$A212)="Research",INDEX('Content Plan'!$H:$H,$A212)="Draft",INDEX('Content Plan'!$H:$H,$A212)="Review",INDEX('Content Plan'!$H:$H,$A212)="Ready"),OR($B$5="All",INDEX('Content Plan'!$G:$G,$A212)=$B$5)),IF(INDEX('Content Plan'!$I:$I,$A212)&lt;=$B$4,INDEX('Content Plan'!$I:$I,$A212)*1000+$A212,""),"")</f>
        <v/>
      </c>
    </row>
    <row r="213">
      <c r="A213">
        <f>ROW()-5</f>
        <v/>
      </c>
      <c r="B213" s="24">
        <f>IF(AND(ISNUMBER(INDEX('Content Plan'!$J:$J,$A213)),INDEX('Content Plan'!$C:$C,$A213)&lt;&gt;"",OR($B$5="All",INDEX('Content Plan'!$G:$G,$A213)=$B$5)),IF(AND(INDEX('Content Plan'!$J:$J,$A213)&gt;=$B$1,INDEX('Content Plan'!$J:$J,$A213)&lt;=$B$2),INDEX('Content Plan'!$J:$J,$A213)*1000+$A213,""),"")</f>
        <v/>
      </c>
      <c r="C213" s="24">
        <f>IF(AND(ISNUMBER(INDEX('Content Plan'!$I:$I,$A213)),OR(INDEX('Content Plan'!$H:$H,$A213)="Research",INDEX('Content Plan'!$H:$H,$A213)="Draft",INDEX('Content Plan'!$H:$H,$A213)="Review",INDEX('Content Plan'!$H:$H,$A213)="Ready"),OR($B$5="All",INDEX('Content Plan'!$G:$G,$A213)=$B$5)),IF(INDEX('Content Plan'!$I:$I,$A213)&lt;=$B$4,INDEX('Content Plan'!$I:$I,$A213)*1000+$A213,""),"")</f>
        <v/>
      </c>
    </row>
    <row r="214">
      <c r="A214">
        <f>ROW()-5</f>
        <v/>
      </c>
      <c r="B214" s="24">
        <f>IF(AND(ISNUMBER(INDEX('Content Plan'!$J:$J,$A214)),INDEX('Content Plan'!$C:$C,$A214)&lt;&gt;"",OR($B$5="All",INDEX('Content Plan'!$G:$G,$A214)=$B$5)),IF(AND(INDEX('Content Plan'!$J:$J,$A214)&gt;=$B$1,INDEX('Content Plan'!$J:$J,$A214)&lt;=$B$2),INDEX('Content Plan'!$J:$J,$A214)*1000+$A214,""),"")</f>
        <v/>
      </c>
      <c r="C214" s="24">
        <f>IF(AND(ISNUMBER(INDEX('Content Plan'!$I:$I,$A214)),OR(INDEX('Content Plan'!$H:$H,$A214)="Research",INDEX('Content Plan'!$H:$H,$A214)="Draft",INDEX('Content Plan'!$H:$H,$A214)="Review",INDEX('Content Plan'!$H:$H,$A214)="Ready"),OR($B$5="All",INDEX('Content Plan'!$G:$G,$A214)=$B$5)),IF(INDEX('Content Plan'!$I:$I,$A214)&lt;=$B$4,INDEX('Content Plan'!$I:$I,$A214)*1000+$A214,""),"")</f>
        <v/>
      </c>
    </row>
    <row r="215">
      <c r="A215">
        <f>ROW()-5</f>
        <v/>
      </c>
      <c r="B215" s="24">
        <f>IF(AND(ISNUMBER(INDEX('Content Plan'!$J:$J,$A215)),INDEX('Content Plan'!$C:$C,$A215)&lt;&gt;"",OR($B$5="All",INDEX('Content Plan'!$G:$G,$A215)=$B$5)),IF(AND(INDEX('Content Plan'!$J:$J,$A215)&gt;=$B$1,INDEX('Content Plan'!$J:$J,$A215)&lt;=$B$2),INDEX('Content Plan'!$J:$J,$A215)*1000+$A215,""),"")</f>
        <v/>
      </c>
      <c r="C215" s="24">
        <f>IF(AND(ISNUMBER(INDEX('Content Plan'!$I:$I,$A215)),OR(INDEX('Content Plan'!$H:$H,$A215)="Research",INDEX('Content Plan'!$H:$H,$A215)="Draft",INDEX('Content Plan'!$H:$H,$A215)="Review",INDEX('Content Plan'!$H:$H,$A215)="Ready"),OR($B$5="All",INDEX('Content Plan'!$G:$G,$A215)=$B$5)),IF(INDEX('Content Plan'!$I:$I,$A215)&lt;=$B$4,INDEX('Content Plan'!$I:$I,$A215)*1000+$A215,""),"")</f>
        <v/>
      </c>
    </row>
    <row r="216">
      <c r="A216">
        <f>ROW()-5</f>
        <v/>
      </c>
      <c r="B216" s="24">
        <f>IF(AND(ISNUMBER(INDEX('Content Plan'!$J:$J,$A216)),INDEX('Content Plan'!$C:$C,$A216)&lt;&gt;"",OR($B$5="All",INDEX('Content Plan'!$G:$G,$A216)=$B$5)),IF(AND(INDEX('Content Plan'!$J:$J,$A216)&gt;=$B$1,INDEX('Content Plan'!$J:$J,$A216)&lt;=$B$2),INDEX('Content Plan'!$J:$J,$A216)*1000+$A216,""),"")</f>
        <v/>
      </c>
      <c r="C216" s="24">
        <f>IF(AND(ISNUMBER(INDEX('Content Plan'!$I:$I,$A216)),OR(INDEX('Content Plan'!$H:$H,$A216)="Research",INDEX('Content Plan'!$H:$H,$A216)="Draft",INDEX('Content Plan'!$H:$H,$A216)="Review",INDEX('Content Plan'!$H:$H,$A216)="Ready"),OR($B$5="All",INDEX('Content Plan'!$G:$G,$A216)=$B$5)),IF(INDEX('Content Plan'!$I:$I,$A216)&lt;=$B$4,INDEX('Content Plan'!$I:$I,$A216)*1000+$A216,""),"")</f>
        <v/>
      </c>
    </row>
    <row r="217">
      <c r="A217">
        <f>ROW()-5</f>
        <v/>
      </c>
      <c r="B217" s="24">
        <f>IF(AND(ISNUMBER(INDEX('Content Plan'!$J:$J,$A217)),INDEX('Content Plan'!$C:$C,$A217)&lt;&gt;"",OR($B$5="All",INDEX('Content Plan'!$G:$G,$A217)=$B$5)),IF(AND(INDEX('Content Plan'!$J:$J,$A217)&gt;=$B$1,INDEX('Content Plan'!$J:$J,$A217)&lt;=$B$2),INDEX('Content Plan'!$J:$J,$A217)*1000+$A217,""),"")</f>
        <v/>
      </c>
      <c r="C217" s="24">
        <f>IF(AND(ISNUMBER(INDEX('Content Plan'!$I:$I,$A217)),OR(INDEX('Content Plan'!$H:$H,$A217)="Research",INDEX('Content Plan'!$H:$H,$A217)="Draft",INDEX('Content Plan'!$H:$H,$A217)="Review",INDEX('Content Plan'!$H:$H,$A217)="Ready"),OR($B$5="All",INDEX('Content Plan'!$G:$G,$A217)=$B$5)),IF(INDEX('Content Plan'!$I:$I,$A217)&lt;=$B$4,INDEX('Content Plan'!$I:$I,$A217)*1000+$A217,""),"")</f>
        <v/>
      </c>
    </row>
    <row r="218">
      <c r="A218">
        <f>ROW()-5</f>
        <v/>
      </c>
      <c r="B218" s="24">
        <f>IF(AND(ISNUMBER(INDEX('Content Plan'!$J:$J,$A218)),INDEX('Content Plan'!$C:$C,$A218)&lt;&gt;"",OR($B$5="All",INDEX('Content Plan'!$G:$G,$A218)=$B$5)),IF(AND(INDEX('Content Plan'!$J:$J,$A218)&gt;=$B$1,INDEX('Content Plan'!$J:$J,$A218)&lt;=$B$2),INDEX('Content Plan'!$J:$J,$A218)*1000+$A218,""),"")</f>
        <v/>
      </c>
      <c r="C218" s="24">
        <f>IF(AND(ISNUMBER(INDEX('Content Plan'!$I:$I,$A218)),OR(INDEX('Content Plan'!$H:$H,$A218)="Research",INDEX('Content Plan'!$H:$H,$A218)="Draft",INDEX('Content Plan'!$H:$H,$A218)="Review",INDEX('Content Plan'!$H:$H,$A218)="Ready"),OR($B$5="All",INDEX('Content Plan'!$G:$G,$A218)=$B$5)),IF(INDEX('Content Plan'!$I:$I,$A218)&lt;=$B$4,INDEX('Content Plan'!$I:$I,$A218)*1000+$A218,""),"")</f>
        <v/>
      </c>
    </row>
    <row r="219">
      <c r="A219">
        <f>ROW()-5</f>
        <v/>
      </c>
      <c r="B219" s="24">
        <f>IF(AND(ISNUMBER(INDEX('Content Plan'!$J:$J,$A219)),INDEX('Content Plan'!$C:$C,$A219)&lt;&gt;"",OR($B$5="All",INDEX('Content Plan'!$G:$G,$A219)=$B$5)),IF(AND(INDEX('Content Plan'!$J:$J,$A219)&gt;=$B$1,INDEX('Content Plan'!$J:$J,$A219)&lt;=$B$2),INDEX('Content Plan'!$J:$J,$A219)*1000+$A219,""),"")</f>
        <v/>
      </c>
      <c r="C219" s="24">
        <f>IF(AND(ISNUMBER(INDEX('Content Plan'!$I:$I,$A219)),OR(INDEX('Content Plan'!$H:$H,$A219)="Research",INDEX('Content Plan'!$H:$H,$A219)="Draft",INDEX('Content Plan'!$H:$H,$A219)="Review",INDEX('Content Plan'!$H:$H,$A219)="Ready"),OR($B$5="All",INDEX('Content Plan'!$G:$G,$A219)=$B$5)),IF(INDEX('Content Plan'!$I:$I,$A219)&lt;=$B$4,INDEX('Content Plan'!$I:$I,$A219)*1000+$A219,""),"")</f>
        <v/>
      </c>
    </row>
    <row r="220">
      <c r="A220">
        <f>ROW()-5</f>
        <v/>
      </c>
      <c r="B220" s="24">
        <f>IF(AND(ISNUMBER(INDEX('Content Plan'!$J:$J,$A220)),INDEX('Content Plan'!$C:$C,$A220)&lt;&gt;"",OR($B$5="All",INDEX('Content Plan'!$G:$G,$A220)=$B$5)),IF(AND(INDEX('Content Plan'!$J:$J,$A220)&gt;=$B$1,INDEX('Content Plan'!$J:$J,$A220)&lt;=$B$2),INDEX('Content Plan'!$J:$J,$A220)*1000+$A220,""),"")</f>
        <v/>
      </c>
      <c r="C220" s="24">
        <f>IF(AND(ISNUMBER(INDEX('Content Plan'!$I:$I,$A220)),OR(INDEX('Content Plan'!$H:$H,$A220)="Research",INDEX('Content Plan'!$H:$H,$A220)="Draft",INDEX('Content Plan'!$H:$H,$A220)="Review",INDEX('Content Plan'!$H:$H,$A220)="Ready"),OR($B$5="All",INDEX('Content Plan'!$G:$G,$A220)=$B$5)),IF(INDEX('Content Plan'!$I:$I,$A220)&lt;=$B$4,INDEX('Content Plan'!$I:$I,$A220)*1000+$A220,""),"")</f>
        <v/>
      </c>
    </row>
    <row r="221">
      <c r="A221">
        <f>ROW()-5</f>
        <v/>
      </c>
      <c r="B221" s="24">
        <f>IF(AND(ISNUMBER(INDEX('Content Plan'!$J:$J,$A221)),INDEX('Content Plan'!$C:$C,$A221)&lt;&gt;"",OR($B$5="All",INDEX('Content Plan'!$G:$G,$A221)=$B$5)),IF(AND(INDEX('Content Plan'!$J:$J,$A221)&gt;=$B$1,INDEX('Content Plan'!$J:$J,$A221)&lt;=$B$2),INDEX('Content Plan'!$J:$J,$A221)*1000+$A221,""),"")</f>
        <v/>
      </c>
      <c r="C221" s="24">
        <f>IF(AND(ISNUMBER(INDEX('Content Plan'!$I:$I,$A221)),OR(INDEX('Content Plan'!$H:$H,$A221)="Research",INDEX('Content Plan'!$H:$H,$A221)="Draft",INDEX('Content Plan'!$H:$H,$A221)="Review",INDEX('Content Plan'!$H:$H,$A221)="Ready"),OR($B$5="All",INDEX('Content Plan'!$G:$G,$A221)=$B$5)),IF(INDEX('Content Plan'!$I:$I,$A221)&lt;=$B$4,INDEX('Content Plan'!$I:$I,$A221)*1000+$A221,""),"")</f>
        <v/>
      </c>
    </row>
    <row r="222">
      <c r="A222">
        <f>ROW()-5</f>
        <v/>
      </c>
      <c r="B222" s="24">
        <f>IF(AND(ISNUMBER(INDEX('Content Plan'!$J:$J,$A222)),INDEX('Content Plan'!$C:$C,$A222)&lt;&gt;"",OR($B$5="All",INDEX('Content Plan'!$G:$G,$A222)=$B$5)),IF(AND(INDEX('Content Plan'!$J:$J,$A222)&gt;=$B$1,INDEX('Content Plan'!$J:$J,$A222)&lt;=$B$2),INDEX('Content Plan'!$J:$J,$A222)*1000+$A222,""),"")</f>
        <v/>
      </c>
      <c r="C222" s="24">
        <f>IF(AND(ISNUMBER(INDEX('Content Plan'!$I:$I,$A222)),OR(INDEX('Content Plan'!$H:$H,$A222)="Research",INDEX('Content Plan'!$H:$H,$A222)="Draft",INDEX('Content Plan'!$H:$H,$A222)="Review",INDEX('Content Plan'!$H:$H,$A222)="Ready"),OR($B$5="All",INDEX('Content Plan'!$G:$G,$A222)=$B$5)),IF(INDEX('Content Plan'!$I:$I,$A222)&lt;=$B$4,INDEX('Content Plan'!$I:$I,$A222)*1000+$A222,""),"")</f>
        <v/>
      </c>
    </row>
    <row r="223">
      <c r="A223">
        <f>ROW()-5</f>
        <v/>
      </c>
      <c r="B223" s="24">
        <f>IF(AND(ISNUMBER(INDEX('Content Plan'!$J:$J,$A223)),INDEX('Content Plan'!$C:$C,$A223)&lt;&gt;"",OR($B$5="All",INDEX('Content Plan'!$G:$G,$A223)=$B$5)),IF(AND(INDEX('Content Plan'!$J:$J,$A223)&gt;=$B$1,INDEX('Content Plan'!$J:$J,$A223)&lt;=$B$2),INDEX('Content Plan'!$J:$J,$A223)*1000+$A223,""),"")</f>
        <v/>
      </c>
      <c r="C223" s="24">
        <f>IF(AND(ISNUMBER(INDEX('Content Plan'!$I:$I,$A223)),OR(INDEX('Content Plan'!$H:$H,$A223)="Research",INDEX('Content Plan'!$H:$H,$A223)="Draft",INDEX('Content Plan'!$H:$H,$A223)="Review",INDEX('Content Plan'!$H:$H,$A223)="Ready"),OR($B$5="All",INDEX('Content Plan'!$G:$G,$A223)=$B$5)),IF(INDEX('Content Plan'!$I:$I,$A223)&lt;=$B$4,INDEX('Content Plan'!$I:$I,$A223)*1000+$A223,""),"")</f>
        <v/>
      </c>
    </row>
    <row r="224">
      <c r="A224">
        <f>ROW()-5</f>
        <v/>
      </c>
      <c r="B224" s="24">
        <f>IF(AND(ISNUMBER(INDEX('Content Plan'!$J:$J,$A224)),INDEX('Content Plan'!$C:$C,$A224)&lt;&gt;"",OR($B$5="All",INDEX('Content Plan'!$G:$G,$A224)=$B$5)),IF(AND(INDEX('Content Plan'!$J:$J,$A224)&gt;=$B$1,INDEX('Content Plan'!$J:$J,$A224)&lt;=$B$2),INDEX('Content Plan'!$J:$J,$A224)*1000+$A224,""),"")</f>
        <v/>
      </c>
      <c r="C224" s="24">
        <f>IF(AND(ISNUMBER(INDEX('Content Plan'!$I:$I,$A224)),OR(INDEX('Content Plan'!$H:$H,$A224)="Research",INDEX('Content Plan'!$H:$H,$A224)="Draft",INDEX('Content Plan'!$H:$H,$A224)="Review",INDEX('Content Plan'!$H:$H,$A224)="Ready"),OR($B$5="All",INDEX('Content Plan'!$G:$G,$A224)=$B$5)),IF(INDEX('Content Plan'!$I:$I,$A224)&lt;=$B$4,INDEX('Content Plan'!$I:$I,$A224)*1000+$A224,""),"")</f>
        <v/>
      </c>
    </row>
    <row r="225">
      <c r="A225">
        <f>ROW()-5</f>
        <v/>
      </c>
      <c r="B225" s="24">
        <f>IF(AND(ISNUMBER(INDEX('Content Plan'!$J:$J,$A225)),INDEX('Content Plan'!$C:$C,$A225)&lt;&gt;"",OR($B$5="All",INDEX('Content Plan'!$G:$G,$A225)=$B$5)),IF(AND(INDEX('Content Plan'!$J:$J,$A225)&gt;=$B$1,INDEX('Content Plan'!$J:$J,$A225)&lt;=$B$2),INDEX('Content Plan'!$J:$J,$A225)*1000+$A225,""),"")</f>
        <v/>
      </c>
      <c r="C225" s="24">
        <f>IF(AND(ISNUMBER(INDEX('Content Plan'!$I:$I,$A225)),OR(INDEX('Content Plan'!$H:$H,$A225)="Research",INDEX('Content Plan'!$H:$H,$A225)="Draft",INDEX('Content Plan'!$H:$H,$A225)="Review",INDEX('Content Plan'!$H:$H,$A225)="Ready"),OR($B$5="All",INDEX('Content Plan'!$G:$G,$A225)=$B$5)),IF(INDEX('Content Plan'!$I:$I,$A225)&lt;=$B$4,INDEX('Content Plan'!$I:$I,$A225)*1000+$A225,""),"")</f>
        <v/>
      </c>
    </row>
    <row r="226">
      <c r="A226">
        <f>ROW()-5</f>
        <v/>
      </c>
      <c r="B226" s="24">
        <f>IF(AND(ISNUMBER(INDEX('Content Plan'!$J:$J,$A226)),INDEX('Content Plan'!$C:$C,$A226)&lt;&gt;"",OR($B$5="All",INDEX('Content Plan'!$G:$G,$A226)=$B$5)),IF(AND(INDEX('Content Plan'!$J:$J,$A226)&gt;=$B$1,INDEX('Content Plan'!$J:$J,$A226)&lt;=$B$2),INDEX('Content Plan'!$J:$J,$A226)*1000+$A226,""),"")</f>
        <v/>
      </c>
      <c r="C226" s="24">
        <f>IF(AND(ISNUMBER(INDEX('Content Plan'!$I:$I,$A226)),OR(INDEX('Content Plan'!$H:$H,$A226)="Research",INDEX('Content Plan'!$H:$H,$A226)="Draft",INDEX('Content Plan'!$H:$H,$A226)="Review",INDEX('Content Plan'!$H:$H,$A226)="Ready"),OR($B$5="All",INDEX('Content Plan'!$G:$G,$A226)=$B$5)),IF(INDEX('Content Plan'!$I:$I,$A226)&lt;=$B$4,INDEX('Content Plan'!$I:$I,$A226)*1000+$A226,""),"")</f>
        <v/>
      </c>
    </row>
    <row r="227">
      <c r="A227">
        <f>ROW()-5</f>
        <v/>
      </c>
      <c r="B227" s="24">
        <f>IF(AND(ISNUMBER(INDEX('Content Plan'!$J:$J,$A227)),INDEX('Content Plan'!$C:$C,$A227)&lt;&gt;"",OR($B$5="All",INDEX('Content Plan'!$G:$G,$A227)=$B$5)),IF(AND(INDEX('Content Plan'!$J:$J,$A227)&gt;=$B$1,INDEX('Content Plan'!$J:$J,$A227)&lt;=$B$2),INDEX('Content Plan'!$J:$J,$A227)*1000+$A227,""),"")</f>
        <v/>
      </c>
      <c r="C227" s="24">
        <f>IF(AND(ISNUMBER(INDEX('Content Plan'!$I:$I,$A227)),OR(INDEX('Content Plan'!$H:$H,$A227)="Research",INDEX('Content Plan'!$H:$H,$A227)="Draft",INDEX('Content Plan'!$H:$H,$A227)="Review",INDEX('Content Plan'!$H:$H,$A227)="Ready"),OR($B$5="All",INDEX('Content Plan'!$G:$G,$A227)=$B$5)),IF(INDEX('Content Plan'!$I:$I,$A227)&lt;=$B$4,INDEX('Content Plan'!$I:$I,$A227)*1000+$A227,""),"")</f>
        <v/>
      </c>
    </row>
    <row r="228">
      <c r="A228">
        <f>ROW()-5</f>
        <v/>
      </c>
      <c r="B228" s="24">
        <f>IF(AND(ISNUMBER(INDEX('Content Plan'!$J:$J,$A228)),INDEX('Content Plan'!$C:$C,$A228)&lt;&gt;"",OR($B$5="All",INDEX('Content Plan'!$G:$G,$A228)=$B$5)),IF(AND(INDEX('Content Plan'!$J:$J,$A228)&gt;=$B$1,INDEX('Content Plan'!$J:$J,$A228)&lt;=$B$2),INDEX('Content Plan'!$J:$J,$A228)*1000+$A228,""),"")</f>
        <v/>
      </c>
      <c r="C228" s="24">
        <f>IF(AND(ISNUMBER(INDEX('Content Plan'!$I:$I,$A228)),OR(INDEX('Content Plan'!$H:$H,$A228)="Research",INDEX('Content Plan'!$H:$H,$A228)="Draft",INDEX('Content Plan'!$H:$H,$A228)="Review",INDEX('Content Plan'!$H:$H,$A228)="Ready"),OR($B$5="All",INDEX('Content Plan'!$G:$G,$A228)=$B$5)),IF(INDEX('Content Plan'!$I:$I,$A228)&lt;=$B$4,INDEX('Content Plan'!$I:$I,$A228)*1000+$A228,""),"")</f>
        <v/>
      </c>
    </row>
    <row r="229">
      <c r="A229">
        <f>ROW()-5</f>
        <v/>
      </c>
      <c r="B229" s="24">
        <f>IF(AND(ISNUMBER(INDEX('Content Plan'!$J:$J,$A229)),INDEX('Content Plan'!$C:$C,$A229)&lt;&gt;"",OR($B$5="All",INDEX('Content Plan'!$G:$G,$A229)=$B$5)),IF(AND(INDEX('Content Plan'!$J:$J,$A229)&gt;=$B$1,INDEX('Content Plan'!$J:$J,$A229)&lt;=$B$2),INDEX('Content Plan'!$J:$J,$A229)*1000+$A229,""),"")</f>
        <v/>
      </c>
      <c r="C229" s="24">
        <f>IF(AND(ISNUMBER(INDEX('Content Plan'!$I:$I,$A229)),OR(INDEX('Content Plan'!$H:$H,$A229)="Research",INDEX('Content Plan'!$H:$H,$A229)="Draft",INDEX('Content Plan'!$H:$H,$A229)="Review",INDEX('Content Plan'!$H:$H,$A229)="Ready"),OR($B$5="All",INDEX('Content Plan'!$G:$G,$A229)=$B$5)),IF(INDEX('Content Plan'!$I:$I,$A229)&lt;=$B$4,INDEX('Content Plan'!$I:$I,$A229)*1000+$A229,""),"")</f>
        <v/>
      </c>
    </row>
    <row r="230">
      <c r="A230">
        <f>ROW()-5</f>
        <v/>
      </c>
      <c r="B230" s="24">
        <f>IF(AND(ISNUMBER(INDEX('Content Plan'!$J:$J,$A230)),INDEX('Content Plan'!$C:$C,$A230)&lt;&gt;"",OR($B$5="All",INDEX('Content Plan'!$G:$G,$A230)=$B$5)),IF(AND(INDEX('Content Plan'!$J:$J,$A230)&gt;=$B$1,INDEX('Content Plan'!$J:$J,$A230)&lt;=$B$2),INDEX('Content Plan'!$J:$J,$A230)*1000+$A230,""),"")</f>
        <v/>
      </c>
      <c r="C230" s="24">
        <f>IF(AND(ISNUMBER(INDEX('Content Plan'!$I:$I,$A230)),OR(INDEX('Content Plan'!$H:$H,$A230)="Research",INDEX('Content Plan'!$H:$H,$A230)="Draft",INDEX('Content Plan'!$H:$H,$A230)="Review",INDEX('Content Plan'!$H:$H,$A230)="Ready"),OR($B$5="All",INDEX('Content Plan'!$G:$G,$A230)=$B$5)),IF(INDEX('Content Plan'!$I:$I,$A230)&lt;=$B$4,INDEX('Content Plan'!$I:$I,$A230)*1000+$A230,""),"")</f>
        <v/>
      </c>
    </row>
    <row r="231">
      <c r="A231">
        <f>ROW()-5</f>
        <v/>
      </c>
      <c r="B231" s="24">
        <f>IF(AND(ISNUMBER(INDEX('Content Plan'!$J:$J,$A231)),INDEX('Content Plan'!$C:$C,$A231)&lt;&gt;"",OR($B$5="All",INDEX('Content Plan'!$G:$G,$A231)=$B$5)),IF(AND(INDEX('Content Plan'!$J:$J,$A231)&gt;=$B$1,INDEX('Content Plan'!$J:$J,$A231)&lt;=$B$2),INDEX('Content Plan'!$J:$J,$A231)*1000+$A231,""),"")</f>
        <v/>
      </c>
      <c r="C231" s="24">
        <f>IF(AND(ISNUMBER(INDEX('Content Plan'!$I:$I,$A231)),OR(INDEX('Content Plan'!$H:$H,$A231)="Research",INDEX('Content Plan'!$H:$H,$A231)="Draft",INDEX('Content Plan'!$H:$H,$A231)="Review",INDEX('Content Plan'!$H:$H,$A231)="Ready"),OR($B$5="All",INDEX('Content Plan'!$G:$G,$A231)=$B$5)),IF(INDEX('Content Plan'!$I:$I,$A231)&lt;=$B$4,INDEX('Content Plan'!$I:$I,$A231)*1000+$A231,""),"")</f>
        <v/>
      </c>
    </row>
    <row r="232">
      <c r="A232">
        <f>ROW()-5</f>
        <v/>
      </c>
      <c r="B232" s="24">
        <f>IF(AND(ISNUMBER(INDEX('Content Plan'!$J:$J,$A232)),INDEX('Content Plan'!$C:$C,$A232)&lt;&gt;"",OR($B$5="All",INDEX('Content Plan'!$G:$G,$A232)=$B$5)),IF(AND(INDEX('Content Plan'!$J:$J,$A232)&gt;=$B$1,INDEX('Content Plan'!$J:$J,$A232)&lt;=$B$2),INDEX('Content Plan'!$J:$J,$A232)*1000+$A232,""),"")</f>
        <v/>
      </c>
      <c r="C232" s="24">
        <f>IF(AND(ISNUMBER(INDEX('Content Plan'!$I:$I,$A232)),OR(INDEX('Content Plan'!$H:$H,$A232)="Research",INDEX('Content Plan'!$H:$H,$A232)="Draft",INDEX('Content Plan'!$H:$H,$A232)="Review",INDEX('Content Plan'!$H:$H,$A232)="Ready"),OR($B$5="All",INDEX('Content Plan'!$G:$G,$A232)=$B$5)),IF(INDEX('Content Plan'!$I:$I,$A232)&lt;=$B$4,INDEX('Content Plan'!$I:$I,$A232)*1000+$A232,""),"")</f>
        <v/>
      </c>
    </row>
    <row r="233">
      <c r="A233">
        <f>ROW()-5</f>
        <v/>
      </c>
      <c r="B233" s="24">
        <f>IF(AND(ISNUMBER(INDEX('Content Plan'!$J:$J,$A233)),INDEX('Content Plan'!$C:$C,$A233)&lt;&gt;"",OR($B$5="All",INDEX('Content Plan'!$G:$G,$A233)=$B$5)),IF(AND(INDEX('Content Plan'!$J:$J,$A233)&gt;=$B$1,INDEX('Content Plan'!$J:$J,$A233)&lt;=$B$2),INDEX('Content Plan'!$J:$J,$A233)*1000+$A233,""),"")</f>
        <v/>
      </c>
      <c r="C233" s="24">
        <f>IF(AND(ISNUMBER(INDEX('Content Plan'!$I:$I,$A233)),OR(INDEX('Content Plan'!$H:$H,$A233)="Research",INDEX('Content Plan'!$H:$H,$A233)="Draft",INDEX('Content Plan'!$H:$H,$A233)="Review",INDEX('Content Plan'!$H:$H,$A233)="Ready"),OR($B$5="All",INDEX('Content Plan'!$G:$G,$A233)=$B$5)),IF(INDEX('Content Plan'!$I:$I,$A233)&lt;=$B$4,INDEX('Content Plan'!$I:$I,$A233)*1000+$A233,""),"")</f>
        <v/>
      </c>
    </row>
    <row r="234">
      <c r="A234">
        <f>ROW()-5</f>
        <v/>
      </c>
      <c r="B234" s="24">
        <f>IF(AND(ISNUMBER(INDEX('Content Plan'!$J:$J,$A234)),INDEX('Content Plan'!$C:$C,$A234)&lt;&gt;"",OR($B$5="All",INDEX('Content Plan'!$G:$G,$A234)=$B$5)),IF(AND(INDEX('Content Plan'!$J:$J,$A234)&gt;=$B$1,INDEX('Content Plan'!$J:$J,$A234)&lt;=$B$2),INDEX('Content Plan'!$J:$J,$A234)*1000+$A234,""),"")</f>
        <v/>
      </c>
      <c r="C234" s="24">
        <f>IF(AND(ISNUMBER(INDEX('Content Plan'!$I:$I,$A234)),OR(INDEX('Content Plan'!$H:$H,$A234)="Research",INDEX('Content Plan'!$H:$H,$A234)="Draft",INDEX('Content Plan'!$H:$H,$A234)="Review",INDEX('Content Plan'!$H:$H,$A234)="Ready"),OR($B$5="All",INDEX('Content Plan'!$G:$G,$A234)=$B$5)),IF(INDEX('Content Plan'!$I:$I,$A234)&lt;=$B$4,INDEX('Content Plan'!$I:$I,$A234)*1000+$A234,""),"")</f>
        <v/>
      </c>
    </row>
    <row r="235">
      <c r="A235">
        <f>ROW()-5</f>
        <v/>
      </c>
      <c r="B235" s="24">
        <f>IF(AND(ISNUMBER(INDEX('Content Plan'!$J:$J,$A235)),INDEX('Content Plan'!$C:$C,$A235)&lt;&gt;"",OR($B$5="All",INDEX('Content Plan'!$G:$G,$A235)=$B$5)),IF(AND(INDEX('Content Plan'!$J:$J,$A235)&gt;=$B$1,INDEX('Content Plan'!$J:$J,$A235)&lt;=$B$2),INDEX('Content Plan'!$J:$J,$A235)*1000+$A235,""),"")</f>
        <v/>
      </c>
      <c r="C235" s="24">
        <f>IF(AND(ISNUMBER(INDEX('Content Plan'!$I:$I,$A235)),OR(INDEX('Content Plan'!$H:$H,$A235)="Research",INDEX('Content Plan'!$H:$H,$A235)="Draft",INDEX('Content Plan'!$H:$H,$A235)="Review",INDEX('Content Plan'!$H:$H,$A235)="Ready"),OR($B$5="All",INDEX('Content Plan'!$G:$G,$A235)=$B$5)),IF(INDEX('Content Plan'!$I:$I,$A235)&lt;=$B$4,INDEX('Content Plan'!$I:$I,$A235)*1000+$A235,""),"")</f>
        <v/>
      </c>
    </row>
    <row r="236">
      <c r="A236">
        <f>ROW()-5</f>
        <v/>
      </c>
      <c r="B236" s="24">
        <f>IF(AND(ISNUMBER(INDEX('Content Plan'!$J:$J,$A236)),INDEX('Content Plan'!$C:$C,$A236)&lt;&gt;"",OR($B$5="All",INDEX('Content Plan'!$G:$G,$A236)=$B$5)),IF(AND(INDEX('Content Plan'!$J:$J,$A236)&gt;=$B$1,INDEX('Content Plan'!$J:$J,$A236)&lt;=$B$2),INDEX('Content Plan'!$J:$J,$A236)*1000+$A236,""),"")</f>
        <v/>
      </c>
      <c r="C236" s="24">
        <f>IF(AND(ISNUMBER(INDEX('Content Plan'!$I:$I,$A236)),OR(INDEX('Content Plan'!$H:$H,$A236)="Research",INDEX('Content Plan'!$H:$H,$A236)="Draft",INDEX('Content Plan'!$H:$H,$A236)="Review",INDEX('Content Plan'!$H:$H,$A236)="Ready"),OR($B$5="All",INDEX('Content Plan'!$G:$G,$A236)=$B$5)),IF(INDEX('Content Plan'!$I:$I,$A236)&lt;=$B$4,INDEX('Content Plan'!$I:$I,$A236)*1000+$A236,""),"")</f>
        <v/>
      </c>
    </row>
    <row r="237">
      <c r="A237">
        <f>ROW()-5</f>
        <v/>
      </c>
      <c r="B237" s="24">
        <f>IF(AND(ISNUMBER(INDEX('Content Plan'!$J:$J,$A237)),INDEX('Content Plan'!$C:$C,$A237)&lt;&gt;"",OR($B$5="All",INDEX('Content Plan'!$G:$G,$A237)=$B$5)),IF(AND(INDEX('Content Plan'!$J:$J,$A237)&gt;=$B$1,INDEX('Content Plan'!$J:$J,$A237)&lt;=$B$2),INDEX('Content Plan'!$J:$J,$A237)*1000+$A237,""),"")</f>
        <v/>
      </c>
      <c r="C237" s="24">
        <f>IF(AND(ISNUMBER(INDEX('Content Plan'!$I:$I,$A237)),OR(INDEX('Content Plan'!$H:$H,$A237)="Research",INDEX('Content Plan'!$H:$H,$A237)="Draft",INDEX('Content Plan'!$H:$H,$A237)="Review",INDEX('Content Plan'!$H:$H,$A237)="Ready"),OR($B$5="All",INDEX('Content Plan'!$G:$G,$A237)=$B$5)),IF(INDEX('Content Plan'!$I:$I,$A237)&lt;=$B$4,INDEX('Content Plan'!$I:$I,$A237)*1000+$A237,""),"")</f>
        <v/>
      </c>
    </row>
    <row r="238">
      <c r="A238">
        <f>ROW()-5</f>
        <v/>
      </c>
      <c r="B238" s="24">
        <f>IF(AND(ISNUMBER(INDEX('Content Plan'!$J:$J,$A238)),INDEX('Content Plan'!$C:$C,$A238)&lt;&gt;"",OR($B$5="All",INDEX('Content Plan'!$G:$G,$A238)=$B$5)),IF(AND(INDEX('Content Plan'!$J:$J,$A238)&gt;=$B$1,INDEX('Content Plan'!$J:$J,$A238)&lt;=$B$2),INDEX('Content Plan'!$J:$J,$A238)*1000+$A238,""),"")</f>
        <v/>
      </c>
      <c r="C238" s="24">
        <f>IF(AND(ISNUMBER(INDEX('Content Plan'!$I:$I,$A238)),OR(INDEX('Content Plan'!$H:$H,$A238)="Research",INDEX('Content Plan'!$H:$H,$A238)="Draft",INDEX('Content Plan'!$H:$H,$A238)="Review",INDEX('Content Plan'!$H:$H,$A238)="Ready"),OR($B$5="All",INDEX('Content Plan'!$G:$G,$A238)=$B$5)),IF(INDEX('Content Plan'!$I:$I,$A238)&lt;=$B$4,INDEX('Content Plan'!$I:$I,$A238)*1000+$A238,""),"")</f>
        <v/>
      </c>
    </row>
    <row r="239">
      <c r="A239">
        <f>ROW()-5</f>
        <v/>
      </c>
      <c r="B239" s="24">
        <f>IF(AND(ISNUMBER(INDEX('Content Plan'!$J:$J,$A239)),INDEX('Content Plan'!$C:$C,$A239)&lt;&gt;"",OR($B$5="All",INDEX('Content Plan'!$G:$G,$A239)=$B$5)),IF(AND(INDEX('Content Plan'!$J:$J,$A239)&gt;=$B$1,INDEX('Content Plan'!$J:$J,$A239)&lt;=$B$2),INDEX('Content Plan'!$J:$J,$A239)*1000+$A239,""),"")</f>
        <v/>
      </c>
      <c r="C239" s="24">
        <f>IF(AND(ISNUMBER(INDEX('Content Plan'!$I:$I,$A239)),OR(INDEX('Content Plan'!$H:$H,$A239)="Research",INDEX('Content Plan'!$H:$H,$A239)="Draft",INDEX('Content Plan'!$H:$H,$A239)="Review",INDEX('Content Plan'!$H:$H,$A239)="Ready"),OR($B$5="All",INDEX('Content Plan'!$G:$G,$A239)=$B$5)),IF(INDEX('Content Plan'!$I:$I,$A239)&lt;=$B$4,INDEX('Content Plan'!$I:$I,$A239)*1000+$A239,""),"")</f>
        <v/>
      </c>
    </row>
    <row r="240">
      <c r="A240">
        <f>ROW()-5</f>
        <v/>
      </c>
      <c r="B240" s="24">
        <f>IF(AND(ISNUMBER(INDEX('Content Plan'!$J:$J,$A240)),INDEX('Content Plan'!$C:$C,$A240)&lt;&gt;"",OR($B$5="All",INDEX('Content Plan'!$G:$G,$A240)=$B$5)),IF(AND(INDEX('Content Plan'!$J:$J,$A240)&gt;=$B$1,INDEX('Content Plan'!$J:$J,$A240)&lt;=$B$2),INDEX('Content Plan'!$J:$J,$A240)*1000+$A240,""),"")</f>
        <v/>
      </c>
      <c r="C240" s="24">
        <f>IF(AND(ISNUMBER(INDEX('Content Plan'!$I:$I,$A240)),OR(INDEX('Content Plan'!$H:$H,$A240)="Research",INDEX('Content Plan'!$H:$H,$A240)="Draft",INDEX('Content Plan'!$H:$H,$A240)="Review",INDEX('Content Plan'!$H:$H,$A240)="Ready"),OR($B$5="All",INDEX('Content Plan'!$G:$G,$A240)=$B$5)),IF(INDEX('Content Plan'!$I:$I,$A240)&lt;=$B$4,INDEX('Content Plan'!$I:$I,$A240)*1000+$A240,""),"")</f>
        <v/>
      </c>
    </row>
    <row r="241">
      <c r="A241">
        <f>ROW()-5</f>
        <v/>
      </c>
      <c r="B241" s="24">
        <f>IF(AND(ISNUMBER(INDEX('Content Plan'!$J:$J,$A241)),INDEX('Content Plan'!$C:$C,$A241)&lt;&gt;"",OR($B$5="All",INDEX('Content Plan'!$G:$G,$A241)=$B$5)),IF(AND(INDEX('Content Plan'!$J:$J,$A241)&gt;=$B$1,INDEX('Content Plan'!$J:$J,$A241)&lt;=$B$2),INDEX('Content Plan'!$J:$J,$A241)*1000+$A241,""),"")</f>
        <v/>
      </c>
      <c r="C241" s="24">
        <f>IF(AND(ISNUMBER(INDEX('Content Plan'!$I:$I,$A241)),OR(INDEX('Content Plan'!$H:$H,$A241)="Research",INDEX('Content Plan'!$H:$H,$A241)="Draft",INDEX('Content Plan'!$H:$H,$A241)="Review",INDEX('Content Plan'!$H:$H,$A241)="Ready"),OR($B$5="All",INDEX('Content Plan'!$G:$G,$A241)=$B$5)),IF(INDEX('Content Plan'!$I:$I,$A241)&lt;=$B$4,INDEX('Content Plan'!$I:$I,$A241)*1000+$A241,""),"")</f>
        <v/>
      </c>
    </row>
    <row r="242">
      <c r="A242">
        <f>ROW()-5</f>
        <v/>
      </c>
      <c r="B242" s="24">
        <f>IF(AND(ISNUMBER(INDEX('Content Plan'!$J:$J,$A242)),INDEX('Content Plan'!$C:$C,$A242)&lt;&gt;"",OR($B$5="All",INDEX('Content Plan'!$G:$G,$A242)=$B$5)),IF(AND(INDEX('Content Plan'!$J:$J,$A242)&gt;=$B$1,INDEX('Content Plan'!$J:$J,$A242)&lt;=$B$2),INDEX('Content Plan'!$J:$J,$A242)*1000+$A242,""),"")</f>
        <v/>
      </c>
      <c r="C242" s="24">
        <f>IF(AND(ISNUMBER(INDEX('Content Plan'!$I:$I,$A242)),OR(INDEX('Content Plan'!$H:$H,$A242)="Research",INDEX('Content Plan'!$H:$H,$A242)="Draft",INDEX('Content Plan'!$H:$H,$A242)="Review",INDEX('Content Plan'!$H:$H,$A242)="Ready"),OR($B$5="All",INDEX('Content Plan'!$G:$G,$A242)=$B$5)),IF(INDEX('Content Plan'!$I:$I,$A242)&lt;=$B$4,INDEX('Content Plan'!$I:$I,$A242)*1000+$A242,""),"")</f>
        <v/>
      </c>
    </row>
    <row r="243">
      <c r="A243">
        <f>ROW()-5</f>
        <v/>
      </c>
      <c r="B243" s="24">
        <f>IF(AND(ISNUMBER(INDEX('Content Plan'!$J:$J,$A243)),INDEX('Content Plan'!$C:$C,$A243)&lt;&gt;"",OR($B$5="All",INDEX('Content Plan'!$G:$G,$A243)=$B$5)),IF(AND(INDEX('Content Plan'!$J:$J,$A243)&gt;=$B$1,INDEX('Content Plan'!$J:$J,$A243)&lt;=$B$2),INDEX('Content Plan'!$J:$J,$A243)*1000+$A243,""),"")</f>
        <v/>
      </c>
      <c r="C243" s="24">
        <f>IF(AND(ISNUMBER(INDEX('Content Plan'!$I:$I,$A243)),OR(INDEX('Content Plan'!$H:$H,$A243)="Research",INDEX('Content Plan'!$H:$H,$A243)="Draft",INDEX('Content Plan'!$H:$H,$A243)="Review",INDEX('Content Plan'!$H:$H,$A243)="Ready"),OR($B$5="All",INDEX('Content Plan'!$G:$G,$A243)=$B$5)),IF(INDEX('Content Plan'!$I:$I,$A243)&lt;=$B$4,INDEX('Content Plan'!$I:$I,$A243)*1000+$A243,""),"")</f>
        <v/>
      </c>
    </row>
    <row r="244">
      <c r="A244">
        <f>ROW()-5</f>
        <v/>
      </c>
      <c r="B244" s="24">
        <f>IF(AND(ISNUMBER(INDEX('Content Plan'!$J:$J,$A244)),INDEX('Content Plan'!$C:$C,$A244)&lt;&gt;"",OR($B$5="All",INDEX('Content Plan'!$G:$G,$A244)=$B$5)),IF(AND(INDEX('Content Plan'!$J:$J,$A244)&gt;=$B$1,INDEX('Content Plan'!$J:$J,$A244)&lt;=$B$2),INDEX('Content Plan'!$J:$J,$A244)*1000+$A244,""),"")</f>
        <v/>
      </c>
      <c r="C244" s="24">
        <f>IF(AND(ISNUMBER(INDEX('Content Plan'!$I:$I,$A244)),OR(INDEX('Content Plan'!$H:$H,$A244)="Research",INDEX('Content Plan'!$H:$H,$A244)="Draft",INDEX('Content Plan'!$H:$H,$A244)="Review",INDEX('Content Plan'!$H:$H,$A244)="Ready"),OR($B$5="All",INDEX('Content Plan'!$G:$G,$A244)=$B$5)),IF(INDEX('Content Plan'!$I:$I,$A244)&lt;=$B$4,INDEX('Content Plan'!$I:$I,$A244)*1000+$A244,""),"")</f>
        <v/>
      </c>
    </row>
    <row r="245">
      <c r="A245">
        <f>ROW()-5</f>
        <v/>
      </c>
      <c r="B245" s="24">
        <f>IF(AND(ISNUMBER(INDEX('Content Plan'!$J:$J,$A245)),INDEX('Content Plan'!$C:$C,$A245)&lt;&gt;"",OR($B$5="All",INDEX('Content Plan'!$G:$G,$A245)=$B$5)),IF(AND(INDEX('Content Plan'!$J:$J,$A245)&gt;=$B$1,INDEX('Content Plan'!$J:$J,$A245)&lt;=$B$2),INDEX('Content Plan'!$J:$J,$A245)*1000+$A245,""),"")</f>
        <v/>
      </c>
      <c r="C245" s="24">
        <f>IF(AND(ISNUMBER(INDEX('Content Plan'!$I:$I,$A245)),OR(INDEX('Content Plan'!$H:$H,$A245)="Research",INDEX('Content Plan'!$H:$H,$A245)="Draft",INDEX('Content Plan'!$H:$H,$A245)="Review",INDEX('Content Plan'!$H:$H,$A245)="Ready"),OR($B$5="All",INDEX('Content Plan'!$G:$G,$A245)=$B$5)),IF(INDEX('Content Plan'!$I:$I,$A245)&lt;=$B$4,INDEX('Content Plan'!$I:$I,$A245)*1000+$A245,""),"")</f>
        <v/>
      </c>
    </row>
    <row r="246">
      <c r="A246">
        <f>ROW()-5</f>
        <v/>
      </c>
      <c r="B246" s="24">
        <f>IF(AND(ISNUMBER(INDEX('Content Plan'!$J:$J,$A246)),INDEX('Content Plan'!$C:$C,$A246)&lt;&gt;"",OR($B$5="All",INDEX('Content Plan'!$G:$G,$A246)=$B$5)),IF(AND(INDEX('Content Plan'!$J:$J,$A246)&gt;=$B$1,INDEX('Content Plan'!$J:$J,$A246)&lt;=$B$2),INDEX('Content Plan'!$J:$J,$A246)*1000+$A246,""),"")</f>
        <v/>
      </c>
      <c r="C246" s="24">
        <f>IF(AND(ISNUMBER(INDEX('Content Plan'!$I:$I,$A246)),OR(INDEX('Content Plan'!$H:$H,$A246)="Research",INDEX('Content Plan'!$H:$H,$A246)="Draft",INDEX('Content Plan'!$H:$H,$A246)="Review",INDEX('Content Plan'!$H:$H,$A246)="Ready"),OR($B$5="All",INDEX('Content Plan'!$G:$G,$A246)=$B$5)),IF(INDEX('Content Plan'!$I:$I,$A246)&lt;=$B$4,INDEX('Content Plan'!$I:$I,$A246)*1000+$A246,""),"")</f>
        <v/>
      </c>
    </row>
    <row r="247">
      <c r="A247">
        <f>ROW()-5</f>
        <v/>
      </c>
      <c r="B247" s="24">
        <f>IF(AND(ISNUMBER(INDEX('Content Plan'!$J:$J,$A247)),INDEX('Content Plan'!$C:$C,$A247)&lt;&gt;"",OR($B$5="All",INDEX('Content Plan'!$G:$G,$A247)=$B$5)),IF(AND(INDEX('Content Plan'!$J:$J,$A247)&gt;=$B$1,INDEX('Content Plan'!$J:$J,$A247)&lt;=$B$2),INDEX('Content Plan'!$J:$J,$A247)*1000+$A247,""),"")</f>
        <v/>
      </c>
      <c r="C247" s="24">
        <f>IF(AND(ISNUMBER(INDEX('Content Plan'!$I:$I,$A247)),OR(INDEX('Content Plan'!$H:$H,$A247)="Research",INDEX('Content Plan'!$H:$H,$A247)="Draft",INDEX('Content Plan'!$H:$H,$A247)="Review",INDEX('Content Plan'!$H:$H,$A247)="Ready"),OR($B$5="All",INDEX('Content Plan'!$G:$G,$A247)=$B$5)),IF(INDEX('Content Plan'!$I:$I,$A247)&lt;=$B$4,INDEX('Content Plan'!$I:$I,$A247)*1000+$A247,""),"")</f>
        <v/>
      </c>
    </row>
    <row r="248">
      <c r="A248">
        <f>ROW()-5</f>
        <v/>
      </c>
      <c r="B248" s="24">
        <f>IF(AND(ISNUMBER(INDEX('Content Plan'!$J:$J,$A248)),INDEX('Content Plan'!$C:$C,$A248)&lt;&gt;"",OR($B$5="All",INDEX('Content Plan'!$G:$G,$A248)=$B$5)),IF(AND(INDEX('Content Plan'!$J:$J,$A248)&gt;=$B$1,INDEX('Content Plan'!$J:$J,$A248)&lt;=$B$2),INDEX('Content Plan'!$J:$J,$A248)*1000+$A248,""),"")</f>
        <v/>
      </c>
      <c r="C248" s="24">
        <f>IF(AND(ISNUMBER(INDEX('Content Plan'!$I:$I,$A248)),OR(INDEX('Content Plan'!$H:$H,$A248)="Research",INDEX('Content Plan'!$H:$H,$A248)="Draft",INDEX('Content Plan'!$H:$H,$A248)="Review",INDEX('Content Plan'!$H:$H,$A248)="Ready"),OR($B$5="All",INDEX('Content Plan'!$G:$G,$A248)=$B$5)),IF(INDEX('Content Plan'!$I:$I,$A248)&lt;=$B$4,INDEX('Content Plan'!$I:$I,$A248)*1000+$A248,""),"")</f>
        <v/>
      </c>
    </row>
    <row r="249">
      <c r="A249">
        <f>ROW()-5</f>
        <v/>
      </c>
      <c r="B249" s="24">
        <f>IF(AND(ISNUMBER(INDEX('Content Plan'!$J:$J,$A249)),INDEX('Content Plan'!$C:$C,$A249)&lt;&gt;"",OR($B$5="All",INDEX('Content Plan'!$G:$G,$A249)=$B$5)),IF(AND(INDEX('Content Plan'!$J:$J,$A249)&gt;=$B$1,INDEX('Content Plan'!$J:$J,$A249)&lt;=$B$2),INDEX('Content Plan'!$J:$J,$A249)*1000+$A249,""),"")</f>
        <v/>
      </c>
      <c r="C249" s="24">
        <f>IF(AND(ISNUMBER(INDEX('Content Plan'!$I:$I,$A249)),OR(INDEX('Content Plan'!$H:$H,$A249)="Research",INDEX('Content Plan'!$H:$H,$A249)="Draft",INDEX('Content Plan'!$H:$H,$A249)="Review",INDEX('Content Plan'!$H:$H,$A249)="Ready"),OR($B$5="All",INDEX('Content Plan'!$G:$G,$A249)=$B$5)),IF(INDEX('Content Plan'!$I:$I,$A249)&lt;=$B$4,INDEX('Content Plan'!$I:$I,$A249)*1000+$A249,""),"")</f>
        <v/>
      </c>
    </row>
    <row r="250">
      <c r="A250">
        <f>ROW()-5</f>
        <v/>
      </c>
      <c r="B250" s="24">
        <f>IF(AND(ISNUMBER(INDEX('Content Plan'!$J:$J,$A250)),INDEX('Content Plan'!$C:$C,$A250)&lt;&gt;"",OR($B$5="All",INDEX('Content Plan'!$G:$G,$A250)=$B$5)),IF(AND(INDEX('Content Plan'!$J:$J,$A250)&gt;=$B$1,INDEX('Content Plan'!$J:$J,$A250)&lt;=$B$2),INDEX('Content Plan'!$J:$J,$A250)*1000+$A250,""),"")</f>
        <v/>
      </c>
      <c r="C250" s="24">
        <f>IF(AND(ISNUMBER(INDEX('Content Plan'!$I:$I,$A250)),OR(INDEX('Content Plan'!$H:$H,$A250)="Research",INDEX('Content Plan'!$H:$H,$A250)="Draft",INDEX('Content Plan'!$H:$H,$A250)="Review",INDEX('Content Plan'!$H:$H,$A250)="Ready"),OR($B$5="All",INDEX('Content Plan'!$G:$G,$A250)=$B$5)),IF(INDEX('Content Plan'!$I:$I,$A250)&lt;=$B$4,INDEX('Content Plan'!$I:$I,$A250)*1000+$A250,""),"")</f>
        <v/>
      </c>
    </row>
    <row r="251">
      <c r="A251">
        <f>ROW()-5</f>
        <v/>
      </c>
      <c r="B251" s="24">
        <f>IF(AND(ISNUMBER(INDEX('Content Plan'!$J:$J,$A251)),INDEX('Content Plan'!$C:$C,$A251)&lt;&gt;"",OR($B$5="All",INDEX('Content Plan'!$G:$G,$A251)=$B$5)),IF(AND(INDEX('Content Plan'!$J:$J,$A251)&gt;=$B$1,INDEX('Content Plan'!$J:$J,$A251)&lt;=$B$2),INDEX('Content Plan'!$J:$J,$A251)*1000+$A251,""),"")</f>
        <v/>
      </c>
      <c r="C251" s="24">
        <f>IF(AND(ISNUMBER(INDEX('Content Plan'!$I:$I,$A251)),OR(INDEX('Content Plan'!$H:$H,$A251)="Research",INDEX('Content Plan'!$H:$H,$A251)="Draft",INDEX('Content Plan'!$H:$H,$A251)="Review",INDEX('Content Plan'!$H:$H,$A251)="Ready"),OR($B$5="All",INDEX('Content Plan'!$G:$G,$A251)=$B$5)),IF(INDEX('Content Plan'!$I:$I,$A251)&lt;=$B$4,INDEX('Content Plan'!$I:$I,$A251)*1000+$A251,""),"")</f>
        <v/>
      </c>
    </row>
    <row r="252">
      <c r="A252">
        <f>ROW()-5</f>
        <v/>
      </c>
      <c r="B252" s="24">
        <f>IF(AND(ISNUMBER(INDEX('Content Plan'!$J:$J,$A252)),INDEX('Content Plan'!$C:$C,$A252)&lt;&gt;"",OR($B$5="All",INDEX('Content Plan'!$G:$G,$A252)=$B$5)),IF(AND(INDEX('Content Plan'!$J:$J,$A252)&gt;=$B$1,INDEX('Content Plan'!$J:$J,$A252)&lt;=$B$2),INDEX('Content Plan'!$J:$J,$A252)*1000+$A252,""),"")</f>
        <v/>
      </c>
      <c r="C252" s="24">
        <f>IF(AND(ISNUMBER(INDEX('Content Plan'!$I:$I,$A252)),OR(INDEX('Content Plan'!$H:$H,$A252)="Research",INDEX('Content Plan'!$H:$H,$A252)="Draft",INDEX('Content Plan'!$H:$H,$A252)="Review",INDEX('Content Plan'!$H:$H,$A252)="Ready"),OR($B$5="All",INDEX('Content Plan'!$G:$G,$A252)=$B$5)),IF(INDEX('Content Plan'!$I:$I,$A252)&lt;=$B$4,INDEX('Content Plan'!$I:$I,$A252)*1000+$A252,""),"")</f>
        <v/>
      </c>
    </row>
    <row r="253">
      <c r="A253">
        <f>ROW()-5</f>
        <v/>
      </c>
      <c r="B253" s="24">
        <f>IF(AND(ISNUMBER(INDEX('Content Plan'!$J:$J,$A253)),INDEX('Content Plan'!$C:$C,$A253)&lt;&gt;"",OR($B$5="All",INDEX('Content Plan'!$G:$G,$A253)=$B$5)),IF(AND(INDEX('Content Plan'!$J:$J,$A253)&gt;=$B$1,INDEX('Content Plan'!$J:$J,$A253)&lt;=$B$2),INDEX('Content Plan'!$J:$J,$A253)*1000+$A253,""),"")</f>
        <v/>
      </c>
      <c r="C253" s="24">
        <f>IF(AND(ISNUMBER(INDEX('Content Plan'!$I:$I,$A253)),OR(INDEX('Content Plan'!$H:$H,$A253)="Research",INDEX('Content Plan'!$H:$H,$A253)="Draft",INDEX('Content Plan'!$H:$H,$A253)="Review",INDEX('Content Plan'!$H:$H,$A253)="Ready"),OR($B$5="All",INDEX('Content Plan'!$G:$G,$A253)=$B$5)),IF(INDEX('Content Plan'!$I:$I,$A253)&lt;=$B$4,INDEX('Content Plan'!$I:$I,$A253)*1000+$A253,""),"")</f>
        <v/>
      </c>
    </row>
    <row r="254">
      <c r="A254">
        <f>ROW()-5</f>
        <v/>
      </c>
      <c r="B254" s="24">
        <f>IF(AND(ISNUMBER(INDEX('Content Plan'!$J:$J,$A254)),INDEX('Content Plan'!$C:$C,$A254)&lt;&gt;"",OR($B$5="All",INDEX('Content Plan'!$G:$G,$A254)=$B$5)),IF(AND(INDEX('Content Plan'!$J:$J,$A254)&gt;=$B$1,INDEX('Content Plan'!$J:$J,$A254)&lt;=$B$2),INDEX('Content Plan'!$J:$J,$A254)*1000+$A254,""),"")</f>
        <v/>
      </c>
      <c r="C254" s="24">
        <f>IF(AND(ISNUMBER(INDEX('Content Plan'!$I:$I,$A254)),OR(INDEX('Content Plan'!$H:$H,$A254)="Research",INDEX('Content Plan'!$H:$H,$A254)="Draft",INDEX('Content Plan'!$H:$H,$A254)="Review",INDEX('Content Plan'!$H:$H,$A254)="Ready"),OR($B$5="All",INDEX('Content Plan'!$G:$G,$A254)=$B$5)),IF(INDEX('Content Plan'!$I:$I,$A254)&lt;=$B$4,INDEX('Content Plan'!$I:$I,$A254)*1000+$A254,""),"")</f>
        <v/>
      </c>
    </row>
    <row r="255">
      <c r="A255">
        <f>ROW()-5</f>
        <v/>
      </c>
      <c r="B255" s="24">
        <f>IF(AND(ISNUMBER(INDEX('Content Plan'!$J:$J,$A255)),INDEX('Content Plan'!$C:$C,$A255)&lt;&gt;"",OR($B$5="All",INDEX('Content Plan'!$G:$G,$A255)=$B$5)),IF(AND(INDEX('Content Plan'!$J:$J,$A255)&gt;=$B$1,INDEX('Content Plan'!$J:$J,$A255)&lt;=$B$2),INDEX('Content Plan'!$J:$J,$A255)*1000+$A255,""),"")</f>
        <v/>
      </c>
      <c r="C255" s="24">
        <f>IF(AND(ISNUMBER(INDEX('Content Plan'!$I:$I,$A255)),OR(INDEX('Content Plan'!$H:$H,$A255)="Research",INDEX('Content Plan'!$H:$H,$A255)="Draft",INDEX('Content Plan'!$H:$H,$A255)="Review",INDEX('Content Plan'!$H:$H,$A255)="Ready"),OR($B$5="All",INDEX('Content Plan'!$G:$G,$A255)=$B$5)),IF(INDEX('Content Plan'!$I:$I,$A255)&lt;=$B$4,INDEX('Content Plan'!$I:$I,$A255)*1000+$A255,""),"")</f>
        <v/>
      </c>
    </row>
    <row r="256">
      <c r="A256">
        <f>ROW()-5</f>
        <v/>
      </c>
      <c r="B256" s="24">
        <f>IF(AND(ISNUMBER(INDEX('Content Plan'!$J:$J,$A256)),INDEX('Content Plan'!$C:$C,$A256)&lt;&gt;"",OR($B$5="All",INDEX('Content Plan'!$G:$G,$A256)=$B$5)),IF(AND(INDEX('Content Plan'!$J:$J,$A256)&gt;=$B$1,INDEX('Content Plan'!$J:$J,$A256)&lt;=$B$2),INDEX('Content Plan'!$J:$J,$A256)*1000+$A256,""),"")</f>
        <v/>
      </c>
      <c r="C256" s="24">
        <f>IF(AND(ISNUMBER(INDEX('Content Plan'!$I:$I,$A256)),OR(INDEX('Content Plan'!$H:$H,$A256)="Research",INDEX('Content Plan'!$H:$H,$A256)="Draft",INDEX('Content Plan'!$H:$H,$A256)="Review",INDEX('Content Plan'!$H:$H,$A256)="Ready"),OR($B$5="All",INDEX('Content Plan'!$G:$G,$A256)=$B$5)),IF(INDEX('Content Plan'!$I:$I,$A256)&lt;=$B$4,INDEX('Content Plan'!$I:$I,$A256)*1000+$A256,""),"")</f>
        <v/>
      </c>
    </row>
    <row r="257">
      <c r="A257">
        <f>ROW()-5</f>
        <v/>
      </c>
      <c r="B257" s="24">
        <f>IF(AND(ISNUMBER(INDEX('Content Plan'!$J:$J,$A257)),INDEX('Content Plan'!$C:$C,$A257)&lt;&gt;"",OR($B$5="All",INDEX('Content Plan'!$G:$G,$A257)=$B$5)),IF(AND(INDEX('Content Plan'!$J:$J,$A257)&gt;=$B$1,INDEX('Content Plan'!$J:$J,$A257)&lt;=$B$2),INDEX('Content Plan'!$J:$J,$A257)*1000+$A257,""),"")</f>
        <v/>
      </c>
      <c r="C257" s="24">
        <f>IF(AND(ISNUMBER(INDEX('Content Plan'!$I:$I,$A257)),OR(INDEX('Content Plan'!$H:$H,$A257)="Research",INDEX('Content Plan'!$H:$H,$A257)="Draft",INDEX('Content Plan'!$H:$H,$A257)="Review",INDEX('Content Plan'!$H:$H,$A257)="Ready"),OR($B$5="All",INDEX('Content Plan'!$G:$G,$A257)=$B$5)),IF(INDEX('Content Plan'!$I:$I,$A257)&lt;=$B$4,INDEX('Content Plan'!$I:$I,$A257)*1000+$A257,""),"")</f>
        <v/>
      </c>
    </row>
    <row r="258">
      <c r="A258">
        <f>ROW()-5</f>
        <v/>
      </c>
      <c r="B258" s="24">
        <f>IF(AND(ISNUMBER(INDEX('Content Plan'!$J:$J,$A258)),INDEX('Content Plan'!$C:$C,$A258)&lt;&gt;"",OR($B$5="All",INDEX('Content Plan'!$G:$G,$A258)=$B$5)),IF(AND(INDEX('Content Plan'!$J:$J,$A258)&gt;=$B$1,INDEX('Content Plan'!$J:$J,$A258)&lt;=$B$2),INDEX('Content Plan'!$J:$J,$A258)*1000+$A258,""),"")</f>
        <v/>
      </c>
      <c r="C258" s="24">
        <f>IF(AND(ISNUMBER(INDEX('Content Plan'!$I:$I,$A258)),OR(INDEX('Content Plan'!$H:$H,$A258)="Research",INDEX('Content Plan'!$H:$H,$A258)="Draft",INDEX('Content Plan'!$H:$H,$A258)="Review",INDEX('Content Plan'!$H:$H,$A258)="Ready"),OR($B$5="All",INDEX('Content Plan'!$G:$G,$A258)=$B$5)),IF(INDEX('Content Plan'!$I:$I,$A258)&lt;=$B$4,INDEX('Content Plan'!$I:$I,$A258)*1000+$A258,""),"")</f>
        <v/>
      </c>
    </row>
    <row r="259">
      <c r="A259">
        <f>ROW()-5</f>
        <v/>
      </c>
      <c r="B259" s="24">
        <f>IF(AND(ISNUMBER(INDEX('Content Plan'!$J:$J,$A259)),INDEX('Content Plan'!$C:$C,$A259)&lt;&gt;"",OR($B$5="All",INDEX('Content Plan'!$G:$G,$A259)=$B$5)),IF(AND(INDEX('Content Plan'!$J:$J,$A259)&gt;=$B$1,INDEX('Content Plan'!$J:$J,$A259)&lt;=$B$2),INDEX('Content Plan'!$J:$J,$A259)*1000+$A259,""),"")</f>
        <v/>
      </c>
      <c r="C259" s="24">
        <f>IF(AND(ISNUMBER(INDEX('Content Plan'!$I:$I,$A259)),OR(INDEX('Content Plan'!$H:$H,$A259)="Research",INDEX('Content Plan'!$H:$H,$A259)="Draft",INDEX('Content Plan'!$H:$H,$A259)="Review",INDEX('Content Plan'!$H:$H,$A259)="Ready"),OR($B$5="All",INDEX('Content Plan'!$G:$G,$A259)=$B$5)),IF(INDEX('Content Plan'!$I:$I,$A259)&lt;=$B$4,INDEX('Content Plan'!$I:$I,$A259)*1000+$A259,""),"")</f>
        <v/>
      </c>
    </row>
    <row r="260">
      <c r="A260">
        <f>ROW()-5</f>
        <v/>
      </c>
      <c r="B260" s="24">
        <f>IF(AND(ISNUMBER(INDEX('Content Plan'!$J:$J,$A260)),INDEX('Content Plan'!$C:$C,$A260)&lt;&gt;"",OR($B$5="All",INDEX('Content Plan'!$G:$G,$A260)=$B$5)),IF(AND(INDEX('Content Plan'!$J:$J,$A260)&gt;=$B$1,INDEX('Content Plan'!$J:$J,$A260)&lt;=$B$2),INDEX('Content Plan'!$J:$J,$A260)*1000+$A260,""),"")</f>
        <v/>
      </c>
      <c r="C260" s="24">
        <f>IF(AND(ISNUMBER(INDEX('Content Plan'!$I:$I,$A260)),OR(INDEX('Content Plan'!$H:$H,$A260)="Research",INDEX('Content Plan'!$H:$H,$A260)="Draft",INDEX('Content Plan'!$H:$H,$A260)="Review",INDEX('Content Plan'!$H:$H,$A260)="Ready"),OR($B$5="All",INDEX('Content Plan'!$G:$G,$A260)=$B$5)),IF(INDEX('Content Plan'!$I:$I,$A260)&lt;=$B$4,INDEX('Content Plan'!$I:$I,$A260)*1000+$A260,""),"")</f>
        <v/>
      </c>
    </row>
    <row r="261">
      <c r="A261">
        <f>ROW()-5</f>
        <v/>
      </c>
      <c r="B261" s="24">
        <f>IF(AND(ISNUMBER(INDEX('Content Plan'!$J:$J,$A261)),INDEX('Content Plan'!$C:$C,$A261)&lt;&gt;"",OR($B$5="All",INDEX('Content Plan'!$G:$G,$A261)=$B$5)),IF(AND(INDEX('Content Plan'!$J:$J,$A261)&gt;=$B$1,INDEX('Content Plan'!$J:$J,$A261)&lt;=$B$2),INDEX('Content Plan'!$J:$J,$A261)*1000+$A261,""),"")</f>
        <v/>
      </c>
      <c r="C261" s="24">
        <f>IF(AND(ISNUMBER(INDEX('Content Plan'!$I:$I,$A261)),OR(INDEX('Content Plan'!$H:$H,$A261)="Research",INDEX('Content Plan'!$H:$H,$A261)="Draft",INDEX('Content Plan'!$H:$H,$A261)="Review",INDEX('Content Plan'!$H:$H,$A261)="Ready"),OR($B$5="All",INDEX('Content Plan'!$G:$G,$A261)=$B$5)),IF(INDEX('Content Plan'!$I:$I,$A261)&lt;=$B$4,INDEX('Content Plan'!$I:$I,$A261)*1000+$A261,""),"")</f>
        <v/>
      </c>
    </row>
    <row r="262">
      <c r="A262">
        <f>ROW()-5</f>
        <v/>
      </c>
      <c r="B262" s="24">
        <f>IF(AND(ISNUMBER(INDEX('Content Plan'!$J:$J,$A262)),INDEX('Content Plan'!$C:$C,$A262)&lt;&gt;"",OR($B$5="All",INDEX('Content Plan'!$G:$G,$A262)=$B$5)),IF(AND(INDEX('Content Plan'!$J:$J,$A262)&gt;=$B$1,INDEX('Content Plan'!$J:$J,$A262)&lt;=$B$2),INDEX('Content Plan'!$J:$J,$A262)*1000+$A262,""),"")</f>
        <v/>
      </c>
      <c r="C262" s="24">
        <f>IF(AND(ISNUMBER(INDEX('Content Plan'!$I:$I,$A262)),OR(INDEX('Content Plan'!$H:$H,$A262)="Research",INDEX('Content Plan'!$H:$H,$A262)="Draft",INDEX('Content Plan'!$H:$H,$A262)="Review",INDEX('Content Plan'!$H:$H,$A262)="Ready"),OR($B$5="All",INDEX('Content Plan'!$G:$G,$A262)=$B$5)),IF(INDEX('Content Plan'!$I:$I,$A262)&lt;=$B$4,INDEX('Content Plan'!$I:$I,$A262)*1000+$A262,""),"")</f>
        <v/>
      </c>
    </row>
    <row r="263">
      <c r="A263">
        <f>ROW()-5</f>
        <v/>
      </c>
      <c r="B263" s="24">
        <f>IF(AND(ISNUMBER(INDEX('Content Plan'!$J:$J,$A263)),INDEX('Content Plan'!$C:$C,$A263)&lt;&gt;"",OR($B$5="All",INDEX('Content Plan'!$G:$G,$A263)=$B$5)),IF(AND(INDEX('Content Plan'!$J:$J,$A263)&gt;=$B$1,INDEX('Content Plan'!$J:$J,$A263)&lt;=$B$2),INDEX('Content Plan'!$J:$J,$A263)*1000+$A263,""),"")</f>
        <v/>
      </c>
      <c r="C263" s="24">
        <f>IF(AND(ISNUMBER(INDEX('Content Plan'!$I:$I,$A263)),OR(INDEX('Content Plan'!$H:$H,$A263)="Research",INDEX('Content Plan'!$H:$H,$A263)="Draft",INDEX('Content Plan'!$H:$H,$A263)="Review",INDEX('Content Plan'!$H:$H,$A263)="Ready"),OR($B$5="All",INDEX('Content Plan'!$G:$G,$A263)=$B$5)),IF(INDEX('Content Plan'!$I:$I,$A263)&lt;=$B$4,INDEX('Content Plan'!$I:$I,$A263)*1000+$A263,""),"")</f>
        <v/>
      </c>
    </row>
    <row r="264">
      <c r="A264">
        <f>ROW()-5</f>
        <v/>
      </c>
      <c r="B264" s="24">
        <f>IF(AND(ISNUMBER(INDEX('Content Plan'!$J:$J,$A264)),INDEX('Content Plan'!$C:$C,$A264)&lt;&gt;"",OR($B$5="All",INDEX('Content Plan'!$G:$G,$A264)=$B$5)),IF(AND(INDEX('Content Plan'!$J:$J,$A264)&gt;=$B$1,INDEX('Content Plan'!$J:$J,$A264)&lt;=$B$2),INDEX('Content Plan'!$J:$J,$A264)*1000+$A264,""),"")</f>
        <v/>
      </c>
      <c r="C264" s="24">
        <f>IF(AND(ISNUMBER(INDEX('Content Plan'!$I:$I,$A264)),OR(INDEX('Content Plan'!$H:$H,$A264)="Research",INDEX('Content Plan'!$H:$H,$A264)="Draft",INDEX('Content Plan'!$H:$H,$A264)="Review",INDEX('Content Plan'!$H:$H,$A264)="Ready"),OR($B$5="All",INDEX('Content Plan'!$G:$G,$A264)=$B$5)),IF(INDEX('Content Plan'!$I:$I,$A264)&lt;=$B$4,INDEX('Content Plan'!$I:$I,$A264)*1000+$A264,""),"")</f>
        <v/>
      </c>
    </row>
    <row r="265">
      <c r="A265">
        <f>ROW()-5</f>
        <v/>
      </c>
      <c r="B265" s="24">
        <f>IF(AND(ISNUMBER(INDEX('Content Plan'!$J:$J,$A265)),INDEX('Content Plan'!$C:$C,$A265)&lt;&gt;"",OR($B$5="All",INDEX('Content Plan'!$G:$G,$A265)=$B$5)),IF(AND(INDEX('Content Plan'!$J:$J,$A265)&gt;=$B$1,INDEX('Content Plan'!$J:$J,$A265)&lt;=$B$2),INDEX('Content Plan'!$J:$J,$A265)*1000+$A265,""),"")</f>
        <v/>
      </c>
      <c r="C265" s="24">
        <f>IF(AND(ISNUMBER(INDEX('Content Plan'!$I:$I,$A265)),OR(INDEX('Content Plan'!$H:$H,$A265)="Research",INDEX('Content Plan'!$H:$H,$A265)="Draft",INDEX('Content Plan'!$H:$H,$A265)="Review",INDEX('Content Plan'!$H:$H,$A265)="Ready"),OR($B$5="All",INDEX('Content Plan'!$G:$G,$A265)=$B$5)),IF(INDEX('Content Plan'!$I:$I,$A265)&lt;=$B$4,INDEX('Content Plan'!$I:$I,$A265)*1000+$A265,""),"")</f>
        <v/>
      </c>
    </row>
    <row r="266">
      <c r="A266">
        <f>ROW()-5</f>
        <v/>
      </c>
      <c r="B266" s="24">
        <f>IF(AND(ISNUMBER(INDEX('Content Plan'!$J:$J,$A266)),INDEX('Content Plan'!$C:$C,$A266)&lt;&gt;"",OR($B$5="All",INDEX('Content Plan'!$G:$G,$A266)=$B$5)),IF(AND(INDEX('Content Plan'!$J:$J,$A266)&gt;=$B$1,INDEX('Content Plan'!$J:$J,$A266)&lt;=$B$2),INDEX('Content Plan'!$J:$J,$A266)*1000+$A266,""),"")</f>
        <v/>
      </c>
      <c r="C266" s="24">
        <f>IF(AND(ISNUMBER(INDEX('Content Plan'!$I:$I,$A266)),OR(INDEX('Content Plan'!$H:$H,$A266)="Research",INDEX('Content Plan'!$H:$H,$A266)="Draft",INDEX('Content Plan'!$H:$H,$A266)="Review",INDEX('Content Plan'!$H:$H,$A266)="Ready"),OR($B$5="All",INDEX('Content Plan'!$G:$G,$A266)=$B$5)),IF(INDEX('Content Plan'!$I:$I,$A266)&lt;=$B$4,INDEX('Content Plan'!$I:$I,$A266)*1000+$A266,""),"")</f>
        <v/>
      </c>
    </row>
    <row r="267">
      <c r="A267">
        <f>ROW()-5</f>
        <v/>
      </c>
      <c r="B267" s="24">
        <f>IF(AND(ISNUMBER(INDEX('Content Plan'!$J:$J,$A267)),INDEX('Content Plan'!$C:$C,$A267)&lt;&gt;"",OR($B$5="All",INDEX('Content Plan'!$G:$G,$A267)=$B$5)),IF(AND(INDEX('Content Plan'!$J:$J,$A267)&gt;=$B$1,INDEX('Content Plan'!$J:$J,$A267)&lt;=$B$2),INDEX('Content Plan'!$J:$J,$A267)*1000+$A267,""),"")</f>
        <v/>
      </c>
      <c r="C267" s="24">
        <f>IF(AND(ISNUMBER(INDEX('Content Plan'!$I:$I,$A267)),OR(INDEX('Content Plan'!$H:$H,$A267)="Research",INDEX('Content Plan'!$H:$H,$A267)="Draft",INDEX('Content Plan'!$H:$H,$A267)="Review",INDEX('Content Plan'!$H:$H,$A267)="Ready"),OR($B$5="All",INDEX('Content Plan'!$G:$G,$A267)=$B$5)),IF(INDEX('Content Plan'!$I:$I,$A267)&lt;=$B$4,INDEX('Content Plan'!$I:$I,$A267)*1000+$A267,""),"")</f>
        <v/>
      </c>
    </row>
    <row r="268">
      <c r="A268">
        <f>ROW()-5</f>
        <v/>
      </c>
      <c r="B268" s="24">
        <f>IF(AND(ISNUMBER(INDEX('Content Plan'!$J:$J,$A268)),INDEX('Content Plan'!$C:$C,$A268)&lt;&gt;"",OR($B$5="All",INDEX('Content Plan'!$G:$G,$A268)=$B$5)),IF(AND(INDEX('Content Plan'!$J:$J,$A268)&gt;=$B$1,INDEX('Content Plan'!$J:$J,$A268)&lt;=$B$2),INDEX('Content Plan'!$J:$J,$A268)*1000+$A268,""),"")</f>
        <v/>
      </c>
      <c r="C268" s="24">
        <f>IF(AND(ISNUMBER(INDEX('Content Plan'!$I:$I,$A268)),OR(INDEX('Content Plan'!$H:$H,$A268)="Research",INDEX('Content Plan'!$H:$H,$A268)="Draft",INDEX('Content Plan'!$H:$H,$A268)="Review",INDEX('Content Plan'!$H:$H,$A268)="Ready"),OR($B$5="All",INDEX('Content Plan'!$G:$G,$A268)=$B$5)),IF(INDEX('Content Plan'!$I:$I,$A268)&lt;=$B$4,INDEX('Content Plan'!$I:$I,$A268)*1000+$A268,""),"")</f>
        <v/>
      </c>
    </row>
    <row r="269">
      <c r="A269">
        <f>ROW()-5</f>
        <v/>
      </c>
      <c r="B269" s="24">
        <f>IF(AND(ISNUMBER(INDEX('Content Plan'!$J:$J,$A269)),INDEX('Content Plan'!$C:$C,$A269)&lt;&gt;"",OR($B$5="All",INDEX('Content Plan'!$G:$G,$A269)=$B$5)),IF(AND(INDEX('Content Plan'!$J:$J,$A269)&gt;=$B$1,INDEX('Content Plan'!$J:$J,$A269)&lt;=$B$2),INDEX('Content Plan'!$J:$J,$A269)*1000+$A269,""),"")</f>
        <v/>
      </c>
      <c r="C269" s="24">
        <f>IF(AND(ISNUMBER(INDEX('Content Plan'!$I:$I,$A269)),OR(INDEX('Content Plan'!$H:$H,$A269)="Research",INDEX('Content Plan'!$H:$H,$A269)="Draft",INDEX('Content Plan'!$H:$H,$A269)="Review",INDEX('Content Plan'!$H:$H,$A269)="Ready"),OR($B$5="All",INDEX('Content Plan'!$G:$G,$A269)=$B$5)),IF(INDEX('Content Plan'!$I:$I,$A269)&lt;=$B$4,INDEX('Content Plan'!$I:$I,$A269)*1000+$A269,""),"")</f>
        <v/>
      </c>
    </row>
    <row r="270">
      <c r="A270">
        <f>ROW()-5</f>
        <v/>
      </c>
      <c r="B270" s="24">
        <f>IF(AND(ISNUMBER(INDEX('Content Plan'!$J:$J,$A270)),INDEX('Content Plan'!$C:$C,$A270)&lt;&gt;"",OR($B$5="All",INDEX('Content Plan'!$G:$G,$A270)=$B$5)),IF(AND(INDEX('Content Plan'!$J:$J,$A270)&gt;=$B$1,INDEX('Content Plan'!$J:$J,$A270)&lt;=$B$2),INDEX('Content Plan'!$J:$J,$A270)*1000+$A270,""),"")</f>
        <v/>
      </c>
      <c r="C270" s="24">
        <f>IF(AND(ISNUMBER(INDEX('Content Plan'!$I:$I,$A270)),OR(INDEX('Content Plan'!$H:$H,$A270)="Research",INDEX('Content Plan'!$H:$H,$A270)="Draft",INDEX('Content Plan'!$H:$H,$A270)="Review",INDEX('Content Plan'!$H:$H,$A270)="Ready"),OR($B$5="All",INDEX('Content Plan'!$G:$G,$A270)=$B$5)),IF(INDEX('Content Plan'!$I:$I,$A270)&lt;=$B$4,INDEX('Content Plan'!$I:$I,$A270)*1000+$A270,""),"")</f>
        <v/>
      </c>
    </row>
    <row r="271">
      <c r="A271">
        <f>ROW()-5</f>
        <v/>
      </c>
      <c r="B271" s="24">
        <f>IF(AND(ISNUMBER(INDEX('Content Plan'!$J:$J,$A271)),INDEX('Content Plan'!$C:$C,$A271)&lt;&gt;"",OR($B$5="All",INDEX('Content Plan'!$G:$G,$A271)=$B$5)),IF(AND(INDEX('Content Plan'!$J:$J,$A271)&gt;=$B$1,INDEX('Content Plan'!$J:$J,$A271)&lt;=$B$2),INDEX('Content Plan'!$J:$J,$A271)*1000+$A271,""),"")</f>
        <v/>
      </c>
      <c r="C271" s="24">
        <f>IF(AND(ISNUMBER(INDEX('Content Plan'!$I:$I,$A271)),OR(INDEX('Content Plan'!$H:$H,$A271)="Research",INDEX('Content Plan'!$H:$H,$A271)="Draft",INDEX('Content Plan'!$H:$H,$A271)="Review",INDEX('Content Plan'!$H:$H,$A271)="Ready"),OR($B$5="All",INDEX('Content Plan'!$G:$G,$A271)=$B$5)),IF(INDEX('Content Plan'!$I:$I,$A271)&lt;=$B$4,INDEX('Content Plan'!$I:$I,$A271)*1000+$A271,""),"")</f>
        <v/>
      </c>
    </row>
    <row r="272">
      <c r="A272">
        <f>ROW()-5</f>
        <v/>
      </c>
      <c r="B272" s="24">
        <f>IF(AND(ISNUMBER(INDEX('Content Plan'!$J:$J,$A272)),INDEX('Content Plan'!$C:$C,$A272)&lt;&gt;"",OR($B$5="All",INDEX('Content Plan'!$G:$G,$A272)=$B$5)),IF(AND(INDEX('Content Plan'!$J:$J,$A272)&gt;=$B$1,INDEX('Content Plan'!$J:$J,$A272)&lt;=$B$2),INDEX('Content Plan'!$J:$J,$A272)*1000+$A272,""),"")</f>
        <v/>
      </c>
      <c r="C272" s="24">
        <f>IF(AND(ISNUMBER(INDEX('Content Plan'!$I:$I,$A272)),OR(INDEX('Content Plan'!$H:$H,$A272)="Research",INDEX('Content Plan'!$H:$H,$A272)="Draft",INDEX('Content Plan'!$H:$H,$A272)="Review",INDEX('Content Plan'!$H:$H,$A272)="Ready"),OR($B$5="All",INDEX('Content Plan'!$G:$G,$A272)=$B$5)),IF(INDEX('Content Plan'!$I:$I,$A272)&lt;=$B$4,INDEX('Content Plan'!$I:$I,$A272)*1000+$A272,""),"")</f>
        <v/>
      </c>
    </row>
    <row r="273">
      <c r="A273">
        <f>ROW()-5</f>
        <v/>
      </c>
      <c r="B273" s="24">
        <f>IF(AND(ISNUMBER(INDEX('Content Plan'!$J:$J,$A273)),INDEX('Content Plan'!$C:$C,$A273)&lt;&gt;"",OR($B$5="All",INDEX('Content Plan'!$G:$G,$A273)=$B$5)),IF(AND(INDEX('Content Plan'!$J:$J,$A273)&gt;=$B$1,INDEX('Content Plan'!$J:$J,$A273)&lt;=$B$2),INDEX('Content Plan'!$J:$J,$A273)*1000+$A273,""),"")</f>
        <v/>
      </c>
      <c r="C273" s="24">
        <f>IF(AND(ISNUMBER(INDEX('Content Plan'!$I:$I,$A273)),OR(INDEX('Content Plan'!$H:$H,$A273)="Research",INDEX('Content Plan'!$H:$H,$A273)="Draft",INDEX('Content Plan'!$H:$H,$A273)="Review",INDEX('Content Plan'!$H:$H,$A273)="Ready"),OR($B$5="All",INDEX('Content Plan'!$G:$G,$A273)=$B$5)),IF(INDEX('Content Plan'!$I:$I,$A273)&lt;=$B$4,INDEX('Content Plan'!$I:$I,$A273)*1000+$A273,""),"")</f>
        <v/>
      </c>
    </row>
    <row r="274">
      <c r="A274">
        <f>ROW()-5</f>
        <v/>
      </c>
      <c r="B274" s="24">
        <f>IF(AND(ISNUMBER(INDEX('Content Plan'!$J:$J,$A274)),INDEX('Content Plan'!$C:$C,$A274)&lt;&gt;"",OR($B$5="All",INDEX('Content Plan'!$G:$G,$A274)=$B$5)),IF(AND(INDEX('Content Plan'!$J:$J,$A274)&gt;=$B$1,INDEX('Content Plan'!$J:$J,$A274)&lt;=$B$2),INDEX('Content Plan'!$J:$J,$A274)*1000+$A274,""),"")</f>
        <v/>
      </c>
      <c r="C274" s="24">
        <f>IF(AND(ISNUMBER(INDEX('Content Plan'!$I:$I,$A274)),OR(INDEX('Content Plan'!$H:$H,$A274)="Research",INDEX('Content Plan'!$H:$H,$A274)="Draft",INDEX('Content Plan'!$H:$H,$A274)="Review",INDEX('Content Plan'!$H:$H,$A274)="Ready"),OR($B$5="All",INDEX('Content Plan'!$G:$G,$A274)=$B$5)),IF(INDEX('Content Plan'!$I:$I,$A274)&lt;=$B$4,INDEX('Content Plan'!$I:$I,$A274)*1000+$A274,""),"")</f>
        <v/>
      </c>
    </row>
    <row r="275">
      <c r="A275">
        <f>ROW()-5</f>
        <v/>
      </c>
      <c r="B275" s="24">
        <f>IF(AND(ISNUMBER(INDEX('Content Plan'!$J:$J,$A275)),INDEX('Content Plan'!$C:$C,$A275)&lt;&gt;"",OR($B$5="All",INDEX('Content Plan'!$G:$G,$A275)=$B$5)),IF(AND(INDEX('Content Plan'!$J:$J,$A275)&gt;=$B$1,INDEX('Content Plan'!$J:$J,$A275)&lt;=$B$2),INDEX('Content Plan'!$J:$J,$A275)*1000+$A275,""),"")</f>
        <v/>
      </c>
      <c r="C275" s="24">
        <f>IF(AND(ISNUMBER(INDEX('Content Plan'!$I:$I,$A275)),OR(INDEX('Content Plan'!$H:$H,$A275)="Research",INDEX('Content Plan'!$H:$H,$A275)="Draft",INDEX('Content Plan'!$H:$H,$A275)="Review",INDEX('Content Plan'!$H:$H,$A275)="Ready"),OR($B$5="All",INDEX('Content Plan'!$G:$G,$A275)=$B$5)),IF(INDEX('Content Plan'!$I:$I,$A275)&lt;=$B$4,INDEX('Content Plan'!$I:$I,$A275)*1000+$A275,""),"")</f>
        <v/>
      </c>
    </row>
    <row r="276">
      <c r="A276">
        <f>ROW()-5</f>
        <v/>
      </c>
      <c r="B276" s="24">
        <f>IF(AND(ISNUMBER(INDEX('Content Plan'!$J:$J,$A276)),INDEX('Content Plan'!$C:$C,$A276)&lt;&gt;"",OR($B$5="All",INDEX('Content Plan'!$G:$G,$A276)=$B$5)),IF(AND(INDEX('Content Plan'!$J:$J,$A276)&gt;=$B$1,INDEX('Content Plan'!$J:$J,$A276)&lt;=$B$2),INDEX('Content Plan'!$J:$J,$A276)*1000+$A276,""),"")</f>
        <v/>
      </c>
      <c r="C276" s="24">
        <f>IF(AND(ISNUMBER(INDEX('Content Plan'!$I:$I,$A276)),OR(INDEX('Content Plan'!$H:$H,$A276)="Research",INDEX('Content Plan'!$H:$H,$A276)="Draft",INDEX('Content Plan'!$H:$H,$A276)="Review",INDEX('Content Plan'!$H:$H,$A276)="Ready"),OR($B$5="All",INDEX('Content Plan'!$G:$G,$A276)=$B$5)),IF(INDEX('Content Plan'!$I:$I,$A276)&lt;=$B$4,INDEX('Content Plan'!$I:$I,$A276)*1000+$A276,""),"")</f>
        <v/>
      </c>
    </row>
    <row r="277">
      <c r="A277">
        <f>ROW()-5</f>
        <v/>
      </c>
      <c r="B277" s="24">
        <f>IF(AND(ISNUMBER(INDEX('Content Plan'!$J:$J,$A277)),INDEX('Content Plan'!$C:$C,$A277)&lt;&gt;"",OR($B$5="All",INDEX('Content Plan'!$G:$G,$A277)=$B$5)),IF(AND(INDEX('Content Plan'!$J:$J,$A277)&gt;=$B$1,INDEX('Content Plan'!$J:$J,$A277)&lt;=$B$2),INDEX('Content Plan'!$J:$J,$A277)*1000+$A277,""),"")</f>
        <v/>
      </c>
      <c r="C277" s="24">
        <f>IF(AND(ISNUMBER(INDEX('Content Plan'!$I:$I,$A277)),OR(INDEX('Content Plan'!$H:$H,$A277)="Research",INDEX('Content Plan'!$H:$H,$A277)="Draft",INDEX('Content Plan'!$H:$H,$A277)="Review",INDEX('Content Plan'!$H:$H,$A277)="Ready"),OR($B$5="All",INDEX('Content Plan'!$G:$G,$A277)=$B$5)),IF(INDEX('Content Plan'!$I:$I,$A277)&lt;=$B$4,INDEX('Content Plan'!$I:$I,$A277)*1000+$A277,""),"")</f>
        <v/>
      </c>
    </row>
    <row r="278">
      <c r="A278">
        <f>ROW()-5</f>
        <v/>
      </c>
      <c r="B278" s="24">
        <f>IF(AND(ISNUMBER(INDEX('Content Plan'!$J:$J,$A278)),INDEX('Content Plan'!$C:$C,$A278)&lt;&gt;"",OR($B$5="All",INDEX('Content Plan'!$G:$G,$A278)=$B$5)),IF(AND(INDEX('Content Plan'!$J:$J,$A278)&gt;=$B$1,INDEX('Content Plan'!$J:$J,$A278)&lt;=$B$2),INDEX('Content Plan'!$J:$J,$A278)*1000+$A278,""),"")</f>
        <v/>
      </c>
      <c r="C278" s="24">
        <f>IF(AND(ISNUMBER(INDEX('Content Plan'!$I:$I,$A278)),OR(INDEX('Content Plan'!$H:$H,$A278)="Research",INDEX('Content Plan'!$H:$H,$A278)="Draft",INDEX('Content Plan'!$H:$H,$A278)="Review",INDEX('Content Plan'!$H:$H,$A278)="Ready"),OR($B$5="All",INDEX('Content Plan'!$G:$G,$A278)=$B$5)),IF(INDEX('Content Plan'!$I:$I,$A278)&lt;=$B$4,INDEX('Content Plan'!$I:$I,$A278)*1000+$A278,""),"")</f>
        <v/>
      </c>
    </row>
    <row r="279">
      <c r="A279">
        <f>ROW()-5</f>
        <v/>
      </c>
      <c r="B279" s="24">
        <f>IF(AND(ISNUMBER(INDEX('Content Plan'!$J:$J,$A279)),INDEX('Content Plan'!$C:$C,$A279)&lt;&gt;"",OR($B$5="All",INDEX('Content Plan'!$G:$G,$A279)=$B$5)),IF(AND(INDEX('Content Plan'!$J:$J,$A279)&gt;=$B$1,INDEX('Content Plan'!$J:$J,$A279)&lt;=$B$2),INDEX('Content Plan'!$J:$J,$A279)*1000+$A279,""),"")</f>
        <v/>
      </c>
      <c r="C279" s="24">
        <f>IF(AND(ISNUMBER(INDEX('Content Plan'!$I:$I,$A279)),OR(INDEX('Content Plan'!$H:$H,$A279)="Research",INDEX('Content Plan'!$H:$H,$A279)="Draft",INDEX('Content Plan'!$H:$H,$A279)="Review",INDEX('Content Plan'!$H:$H,$A279)="Ready"),OR($B$5="All",INDEX('Content Plan'!$G:$G,$A279)=$B$5)),IF(INDEX('Content Plan'!$I:$I,$A279)&lt;=$B$4,INDEX('Content Plan'!$I:$I,$A279)*1000+$A279,""),"")</f>
        <v/>
      </c>
    </row>
    <row r="280">
      <c r="A280">
        <f>ROW()-5</f>
        <v/>
      </c>
      <c r="B280" s="24">
        <f>IF(AND(ISNUMBER(INDEX('Content Plan'!$J:$J,$A280)),INDEX('Content Plan'!$C:$C,$A280)&lt;&gt;"",OR($B$5="All",INDEX('Content Plan'!$G:$G,$A280)=$B$5)),IF(AND(INDEX('Content Plan'!$J:$J,$A280)&gt;=$B$1,INDEX('Content Plan'!$J:$J,$A280)&lt;=$B$2),INDEX('Content Plan'!$J:$J,$A280)*1000+$A280,""),"")</f>
        <v/>
      </c>
      <c r="C280" s="24">
        <f>IF(AND(ISNUMBER(INDEX('Content Plan'!$I:$I,$A280)),OR(INDEX('Content Plan'!$H:$H,$A280)="Research",INDEX('Content Plan'!$H:$H,$A280)="Draft",INDEX('Content Plan'!$H:$H,$A280)="Review",INDEX('Content Plan'!$H:$H,$A280)="Ready"),OR($B$5="All",INDEX('Content Plan'!$G:$G,$A280)=$B$5)),IF(INDEX('Content Plan'!$I:$I,$A280)&lt;=$B$4,INDEX('Content Plan'!$I:$I,$A280)*1000+$A280,""),"")</f>
        <v/>
      </c>
    </row>
    <row r="281">
      <c r="A281">
        <f>ROW()-5</f>
        <v/>
      </c>
      <c r="B281" s="24">
        <f>IF(AND(ISNUMBER(INDEX('Content Plan'!$J:$J,$A281)),INDEX('Content Plan'!$C:$C,$A281)&lt;&gt;"",OR($B$5="All",INDEX('Content Plan'!$G:$G,$A281)=$B$5)),IF(AND(INDEX('Content Plan'!$J:$J,$A281)&gt;=$B$1,INDEX('Content Plan'!$J:$J,$A281)&lt;=$B$2),INDEX('Content Plan'!$J:$J,$A281)*1000+$A281,""),"")</f>
        <v/>
      </c>
      <c r="C281" s="24">
        <f>IF(AND(ISNUMBER(INDEX('Content Plan'!$I:$I,$A281)),OR(INDEX('Content Plan'!$H:$H,$A281)="Research",INDEX('Content Plan'!$H:$H,$A281)="Draft",INDEX('Content Plan'!$H:$H,$A281)="Review",INDEX('Content Plan'!$H:$H,$A281)="Ready"),OR($B$5="All",INDEX('Content Plan'!$G:$G,$A281)=$B$5)),IF(INDEX('Content Plan'!$I:$I,$A281)&lt;=$B$4,INDEX('Content Plan'!$I:$I,$A281)*1000+$A281,""),"")</f>
        <v/>
      </c>
    </row>
    <row r="282">
      <c r="A282">
        <f>ROW()-5</f>
        <v/>
      </c>
      <c r="B282" s="24">
        <f>IF(AND(ISNUMBER(INDEX('Content Plan'!$J:$J,$A282)),INDEX('Content Plan'!$C:$C,$A282)&lt;&gt;"",OR($B$5="All",INDEX('Content Plan'!$G:$G,$A282)=$B$5)),IF(AND(INDEX('Content Plan'!$J:$J,$A282)&gt;=$B$1,INDEX('Content Plan'!$J:$J,$A282)&lt;=$B$2),INDEX('Content Plan'!$J:$J,$A282)*1000+$A282,""),"")</f>
        <v/>
      </c>
      <c r="C282" s="24">
        <f>IF(AND(ISNUMBER(INDEX('Content Plan'!$I:$I,$A282)),OR(INDEX('Content Plan'!$H:$H,$A282)="Research",INDEX('Content Plan'!$H:$H,$A282)="Draft",INDEX('Content Plan'!$H:$H,$A282)="Review",INDEX('Content Plan'!$H:$H,$A282)="Ready"),OR($B$5="All",INDEX('Content Plan'!$G:$G,$A282)=$B$5)),IF(INDEX('Content Plan'!$I:$I,$A282)&lt;=$B$4,INDEX('Content Plan'!$I:$I,$A282)*1000+$A282,""),"")</f>
        <v/>
      </c>
    </row>
    <row r="283">
      <c r="A283">
        <f>ROW()-5</f>
        <v/>
      </c>
      <c r="B283" s="24">
        <f>IF(AND(ISNUMBER(INDEX('Content Plan'!$J:$J,$A283)),INDEX('Content Plan'!$C:$C,$A283)&lt;&gt;"",OR($B$5="All",INDEX('Content Plan'!$G:$G,$A283)=$B$5)),IF(AND(INDEX('Content Plan'!$J:$J,$A283)&gt;=$B$1,INDEX('Content Plan'!$J:$J,$A283)&lt;=$B$2),INDEX('Content Plan'!$J:$J,$A283)*1000+$A283,""),"")</f>
        <v/>
      </c>
      <c r="C283" s="24">
        <f>IF(AND(ISNUMBER(INDEX('Content Plan'!$I:$I,$A283)),OR(INDEX('Content Plan'!$H:$H,$A283)="Research",INDEX('Content Plan'!$H:$H,$A283)="Draft",INDEX('Content Plan'!$H:$H,$A283)="Review",INDEX('Content Plan'!$H:$H,$A283)="Ready"),OR($B$5="All",INDEX('Content Plan'!$G:$G,$A283)=$B$5)),IF(INDEX('Content Plan'!$I:$I,$A283)&lt;=$B$4,INDEX('Content Plan'!$I:$I,$A283)*1000+$A283,""),"")</f>
        <v/>
      </c>
    </row>
    <row r="284">
      <c r="A284">
        <f>ROW()-5</f>
        <v/>
      </c>
      <c r="B284" s="24">
        <f>IF(AND(ISNUMBER(INDEX('Content Plan'!$J:$J,$A284)),INDEX('Content Plan'!$C:$C,$A284)&lt;&gt;"",OR($B$5="All",INDEX('Content Plan'!$G:$G,$A284)=$B$5)),IF(AND(INDEX('Content Plan'!$J:$J,$A284)&gt;=$B$1,INDEX('Content Plan'!$J:$J,$A284)&lt;=$B$2),INDEX('Content Plan'!$J:$J,$A284)*1000+$A284,""),"")</f>
        <v/>
      </c>
      <c r="C284" s="24">
        <f>IF(AND(ISNUMBER(INDEX('Content Plan'!$I:$I,$A284)),OR(INDEX('Content Plan'!$H:$H,$A284)="Research",INDEX('Content Plan'!$H:$H,$A284)="Draft",INDEX('Content Plan'!$H:$H,$A284)="Review",INDEX('Content Plan'!$H:$H,$A284)="Ready"),OR($B$5="All",INDEX('Content Plan'!$G:$G,$A284)=$B$5)),IF(INDEX('Content Plan'!$I:$I,$A284)&lt;=$B$4,INDEX('Content Plan'!$I:$I,$A284)*1000+$A284,""),"")</f>
        <v/>
      </c>
    </row>
    <row r="285">
      <c r="A285">
        <f>ROW()-5</f>
        <v/>
      </c>
      <c r="B285" s="24">
        <f>IF(AND(ISNUMBER(INDEX('Content Plan'!$J:$J,$A285)),INDEX('Content Plan'!$C:$C,$A285)&lt;&gt;"",OR($B$5="All",INDEX('Content Plan'!$G:$G,$A285)=$B$5)),IF(AND(INDEX('Content Plan'!$J:$J,$A285)&gt;=$B$1,INDEX('Content Plan'!$J:$J,$A285)&lt;=$B$2),INDEX('Content Plan'!$J:$J,$A285)*1000+$A285,""),"")</f>
        <v/>
      </c>
      <c r="C285" s="24">
        <f>IF(AND(ISNUMBER(INDEX('Content Plan'!$I:$I,$A285)),OR(INDEX('Content Plan'!$H:$H,$A285)="Research",INDEX('Content Plan'!$H:$H,$A285)="Draft",INDEX('Content Plan'!$H:$H,$A285)="Review",INDEX('Content Plan'!$H:$H,$A285)="Ready"),OR($B$5="All",INDEX('Content Plan'!$G:$G,$A285)=$B$5)),IF(INDEX('Content Plan'!$I:$I,$A285)&lt;=$B$4,INDEX('Content Plan'!$I:$I,$A285)*1000+$A285,""),"")</f>
        <v/>
      </c>
    </row>
    <row r="286">
      <c r="A286">
        <f>ROW()-5</f>
        <v/>
      </c>
      <c r="B286" s="24">
        <f>IF(AND(ISNUMBER(INDEX('Content Plan'!$J:$J,$A286)),INDEX('Content Plan'!$C:$C,$A286)&lt;&gt;"",OR($B$5="All",INDEX('Content Plan'!$G:$G,$A286)=$B$5)),IF(AND(INDEX('Content Plan'!$J:$J,$A286)&gt;=$B$1,INDEX('Content Plan'!$J:$J,$A286)&lt;=$B$2),INDEX('Content Plan'!$J:$J,$A286)*1000+$A286,""),"")</f>
        <v/>
      </c>
      <c r="C286" s="24">
        <f>IF(AND(ISNUMBER(INDEX('Content Plan'!$I:$I,$A286)),OR(INDEX('Content Plan'!$H:$H,$A286)="Research",INDEX('Content Plan'!$H:$H,$A286)="Draft",INDEX('Content Plan'!$H:$H,$A286)="Review",INDEX('Content Plan'!$H:$H,$A286)="Ready"),OR($B$5="All",INDEX('Content Plan'!$G:$G,$A286)=$B$5)),IF(INDEX('Content Plan'!$I:$I,$A286)&lt;=$B$4,INDEX('Content Plan'!$I:$I,$A286)*1000+$A286,""),"")</f>
        <v/>
      </c>
    </row>
    <row r="287">
      <c r="A287">
        <f>ROW()-5</f>
        <v/>
      </c>
      <c r="B287" s="24">
        <f>IF(AND(ISNUMBER(INDEX('Content Plan'!$J:$J,$A287)),INDEX('Content Plan'!$C:$C,$A287)&lt;&gt;"",OR($B$5="All",INDEX('Content Plan'!$G:$G,$A287)=$B$5)),IF(AND(INDEX('Content Plan'!$J:$J,$A287)&gt;=$B$1,INDEX('Content Plan'!$J:$J,$A287)&lt;=$B$2),INDEX('Content Plan'!$J:$J,$A287)*1000+$A287,""),"")</f>
        <v/>
      </c>
      <c r="C287" s="24">
        <f>IF(AND(ISNUMBER(INDEX('Content Plan'!$I:$I,$A287)),OR(INDEX('Content Plan'!$H:$H,$A287)="Research",INDEX('Content Plan'!$H:$H,$A287)="Draft",INDEX('Content Plan'!$H:$H,$A287)="Review",INDEX('Content Plan'!$H:$H,$A287)="Ready"),OR($B$5="All",INDEX('Content Plan'!$G:$G,$A287)=$B$5)),IF(INDEX('Content Plan'!$I:$I,$A287)&lt;=$B$4,INDEX('Content Plan'!$I:$I,$A287)*1000+$A287,""),"")</f>
        <v/>
      </c>
    </row>
    <row r="288">
      <c r="A288">
        <f>ROW()-5</f>
        <v/>
      </c>
      <c r="B288" s="24">
        <f>IF(AND(ISNUMBER(INDEX('Content Plan'!$J:$J,$A288)),INDEX('Content Plan'!$C:$C,$A288)&lt;&gt;"",OR($B$5="All",INDEX('Content Plan'!$G:$G,$A288)=$B$5)),IF(AND(INDEX('Content Plan'!$J:$J,$A288)&gt;=$B$1,INDEX('Content Plan'!$J:$J,$A288)&lt;=$B$2),INDEX('Content Plan'!$J:$J,$A288)*1000+$A288,""),"")</f>
        <v/>
      </c>
      <c r="C288" s="24">
        <f>IF(AND(ISNUMBER(INDEX('Content Plan'!$I:$I,$A288)),OR(INDEX('Content Plan'!$H:$H,$A288)="Research",INDEX('Content Plan'!$H:$H,$A288)="Draft",INDEX('Content Plan'!$H:$H,$A288)="Review",INDEX('Content Plan'!$H:$H,$A288)="Ready"),OR($B$5="All",INDEX('Content Plan'!$G:$G,$A288)=$B$5)),IF(INDEX('Content Plan'!$I:$I,$A288)&lt;=$B$4,INDEX('Content Plan'!$I:$I,$A288)*1000+$A288,""),"")</f>
        <v/>
      </c>
    </row>
    <row r="289">
      <c r="A289">
        <f>ROW()-5</f>
        <v/>
      </c>
      <c r="B289" s="24">
        <f>IF(AND(ISNUMBER(INDEX('Content Plan'!$J:$J,$A289)),INDEX('Content Plan'!$C:$C,$A289)&lt;&gt;"",OR($B$5="All",INDEX('Content Plan'!$G:$G,$A289)=$B$5)),IF(AND(INDEX('Content Plan'!$J:$J,$A289)&gt;=$B$1,INDEX('Content Plan'!$J:$J,$A289)&lt;=$B$2),INDEX('Content Plan'!$J:$J,$A289)*1000+$A289,""),"")</f>
        <v/>
      </c>
      <c r="C289" s="24">
        <f>IF(AND(ISNUMBER(INDEX('Content Plan'!$I:$I,$A289)),OR(INDEX('Content Plan'!$H:$H,$A289)="Research",INDEX('Content Plan'!$H:$H,$A289)="Draft",INDEX('Content Plan'!$H:$H,$A289)="Review",INDEX('Content Plan'!$H:$H,$A289)="Ready"),OR($B$5="All",INDEX('Content Plan'!$G:$G,$A289)=$B$5)),IF(INDEX('Content Plan'!$I:$I,$A289)&lt;=$B$4,INDEX('Content Plan'!$I:$I,$A289)*1000+$A289,""),"")</f>
        <v/>
      </c>
    </row>
    <row r="290">
      <c r="A290">
        <f>ROW()-5</f>
        <v/>
      </c>
      <c r="B290" s="24">
        <f>IF(AND(ISNUMBER(INDEX('Content Plan'!$J:$J,$A290)),INDEX('Content Plan'!$C:$C,$A290)&lt;&gt;"",OR($B$5="All",INDEX('Content Plan'!$G:$G,$A290)=$B$5)),IF(AND(INDEX('Content Plan'!$J:$J,$A290)&gt;=$B$1,INDEX('Content Plan'!$J:$J,$A290)&lt;=$B$2),INDEX('Content Plan'!$J:$J,$A290)*1000+$A290,""),"")</f>
        <v/>
      </c>
      <c r="C290" s="24">
        <f>IF(AND(ISNUMBER(INDEX('Content Plan'!$I:$I,$A290)),OR(INDEX('Content Plan'!$H:$H,$A290)="Research",INDEX('Content Plan'!$H:$H,$A290)="Draft",INDEX('Content Plan'!$H:$H,$A290)="Review",INDEX('Content Plan'!$H:$H,$A290)="Ready"),OR($B$5="All",INDEX('Content Plan'!$G:$G,$A290)=$B$5)),IF(INDEX('Content Plan'!$I:$I,$A290)&lt;=$B$4,INDEX('Content Plan'!$I:$I,$A290)*1000+$A290,""),"")</f>
        <v/>
      </c>
    </row>
    <row r="291">
      <c r="A291">
        <f>ROW()-5</f>
        <v/>
      </c>
      <c r="B291" s="24">
        <f>IF(AND(ISNUMBER(INDEX('Content Plan'!$J:$J,$A291)),INDEX('Content Plan'!$C:$C,$A291)&lt;&gt;"",OR($B$5="All",INDEX('Content Plan'!$G:$G,$A291)=$B$5)),IF(AND(INDEX('Content Plan'!$J:$J,$A291)&gt;=$B$1,INDEX('Content Plan'!$J:$J,$A291)&lt;=$B$2),INDEX('Content Plan'!$J:$J,$A291)*1000+$A291,""),"")</f>
        <v/>
      </c>
      <c r="C291" s="24">
        <f>IF(AND(ISNUMBER(INDEX('Content Plan'!$I:$I,$A291)),OR(INDEX('Content Plan'!$H:$H,$A291)="Research",INDEX('Content Plan'!$H:$H,$A291)="Draft",INDEX('Content Plan'!$H:$H,$A291)="Review",INDEX('Content Plan'!$H:$H,$A291)="Ready"),OR($B$5="All",INDEX('Content Plan'!$G:$G,$A291)=$B$5)),IF(INDEX('Content Plan'!$I:$I,$A291)&lt;=$B$4,INDEX('Content Plan'!$I:$I,$A291)*1000+$A291,""),"")</f>
        <v/>
      </c>
    </row>
    <row r="292">
      <c r="A292">
        <f>ROW()-5</f>
        <v/>
      </c>
      <c r="B292" s="24">
        <f>IF(AND(ISNUMBER(INDEX('Content Plan'!$J:$J,$A292)),INDEX('Content Plan'!$C:$C,$A292)&lt;&gt;"",OR($B$5="All",INDEX('Content Plan'!$G:$G,$A292)=$B$5)),IF(AND(INDEX('Content Plan'!$J:$J,$A292)&gt;=$B$1,INDEX('Content Plan'!$J:$J,$A292)&lt;=$B$2),INDEX('Content Plan'!$J:$J,$A292)*1000+$A292,""),"")</f>
        <v/>
      </c>
      <c r="C292" s="24">
        <f>IF(AND(ISNUMBER(INDEX('Content Plan'!$I:$I,$A292)),OR(INDEX('Content Plan'!$H:$H,$A292)="Research",INDEX('Content Plan'!$H:$H,$A292)="Draft",INDEX('Content Plan'!$H:$H,$A292)="Review",INDEX('Content Plan'!$H:$H,$A292)="Ready"),OR($B$5="All",INDEX('Content Plan'!$G:$G,$A292)=$B$5)),IF(INDEX('Content Plan'!$I:$I,$A292)&lt;=$B$4,INDEX('Content Plan'!$I:$I,$A292)*1000+$A292,""),"")</f>
        <v/>
      </c>
    </row>
    <row r="293">
      <c r="A293">
        <f>ROW()-5</f>
        <v/>
      </c>
      <c r="B293" s="24">
        <f>IF(AND(ISNUMBER(INDEX('Content Plan'!$J:$J,$A293)),INDEX('Content Plan'!$C:$C,$A293)&lt;&gt;"",OR($B$5="All",INDEX('Content Plan'!$G:$G,$A293)=$B$5)),IF(AND(INDEX('Content Plan'!$J:$J,$A293)&gt;=$B$1,INDEX('Content Plan'!$J:$J,$A293)&lt;=$B$2),INDEX('Content Plan'!$J:$J,$A293)*1000+$A293,""),"")</f>
        <v/>
      </c>
      <c r="C293" s="24">
        <f>IF(AND(ISNUMBER(INDEX('Content Plan'!$I:$I,$A293)),OR(INDEX('Content Plan'!$H:$H,$A293)="Research",INDEX('Content Plan'!$H:$H,$A293)="Draft",INDEX('Content Plan'!$H:$H,$A293)="Review",INDEX('Content Plan'!$H:$H,$A293)="Ready"),OR($B$5="All",INDEX('Content Plan'!$G:$G,$A293)=$B$5)),IF(INDEX('Content Plan'!$I:$I,$A293)&lt;=$B$4,INDEX('Content Plan'!$I:$I,$A293)*1000+$A293,""),"")</f>
        <v/>
      </c>
    </row>
    <row r="294">
      <c r="A294">
        <f>ROW()-5</f>
        <v/>
      </c>
      <c r="B294" s="24">
        <f>IF(AND(ISNUMBER(INDEX('Content Plan'!$J:$J,$A294)),INDEX('Content Plan'!$C:$C,$A294)&lt;&gt;"",OR($B$5="All",INDEX('Content Plan'!$G:$G,$A294)=$B$5)),IF(AND(INDEX('Content Plan'!$J:$J,$A294)&gt;=$B$1,INDEX('Content Plan'!$J:$J,$A294)&lt;=$B$2),INDEX('Content Plan'!$J:$J,$A294)*1000+$A294,""),"")</f>
        <v/>
      </c>
      <c r="C294" s="24">
        <f>IF(AND(ISNUMBER(INDEX('Content Plan'!$I:$I,$A294)),OR(INDEX('Content Plan'!$H:$H,$A294)="Research",INDEX('Content Plan'!$H:$H,$A294)="Draft",INDEX('Content Plan'!$H:$H,$A294)="Review",INDEX('Content Plan'!$H:$H,$A294)="Ready"),OR($B$5="All",INDEX('Content Plan'!$G:$G,$A294)=$B$5)),IF(INDEX('Content Plan'!$I:$I,$A294)&lt;=$B$4,INDEX('Content Plan'!$I:$I,$A294)*1000+$A294,""),"")</f>
        <v/>
      </c>
    </row>
    <row r="295">
      <c r="A295">
        <f>ROW()-5</f>
        <v/>
      </c>
      <c r="B295" s="24">
        <f>IF(AND(ISNUMBER(INDEX('Content Plan'!$J:$J,$A295)),INDEX('Content Plan'!$C:$C,$A295)&lt;&gt;"",OR($B$5="All",INDEX('Content Plan'!$G:$G,$A295)=$B$5)),IF(AND(INDEX('Content Plan'!$J:$J,$A295)&gt;=$B$1,INDEX('Content Plan'!$J:$J,$A295)&lt;=$B$2),INDEX('Content Plan'!$J:$J,$A295)*1000+$A295,""),"")</f>
        <v/>
      </c>
      <c r="C295" s="24">
        <f>IF(AND(ISNUMBER(INDEX('Content Plan'!$I:$I,$A295)),OR(INDEX('Content Plan'!$H:$H,$A295)="Research",INDEX('Content Plan'!$H:$H,$A295)="Draft",INDEX('Content Plan'!$H:$H,$A295)="Review",INDEX('Content Plan'!$H:$H,$A295)="Ready"),OR($B$5="All",INDEX('Content Plan'!$G:$G,$A295)=$B$5)),IF(INDEX('Content Plan'!$I:$I,$A295)&lt;=$B$4,INDEX('Content Plan'!$I:$I,$A295)*1000+$A295,""),"")</f>
        <v/>
      </c>
    </row>
    <row r="296">
      <c r="A296">
        <f>ROW()-5</f>
        <v/>
      </c>
      <c r="B296" s="24">
        <f>IF(AND(ISNUMBER(INDEX('Content Plan'!$J:$J,$A296)),INDEX('Content Plan'!$C:$C,$A296)&lt;&gt;"",OR($B$5="All",INDEX('Content Plan'!$G:$G,$A296)=$B$5)),IF(AND(INDEX('Content Plan'!$J:$J,$A296)&gt;=$B$1,INDEX('Content Plan'!$J:$J,$A296)&lt;=$B$2),INDEX('Content Plan'!$J:$J,$A296)*1000+$A296,""),"")</f>
        <v/>
      </c>
      <c r="C296" s="24">
        <f>IF(AND(ISNUMBER(INDEX('Content Plan'!$I:$I,$A296)),OR(INDEX('Content Plan'!$H:$H,$A296)="Research",INDEX('Content Plan'!$H:$H,$A296)="Draft",INDEX('Content Plan'!$H:$H,$A296)="Review",INDEX('Content Plan'!$H:$H,$A296)="Ready"),OR($B$5="All",INDEX('Content Plan'!$G:$G,$A296)=$B$5)),IF(INDEX('Content Plan'!$I:$I,$A296)&lt;=$B$4,INDEX('Content Plan'!$I:$I,$A296)*1000+$A296,""),"")</f>
        <v/>
      </c>
    </row>
    <row r="297">
      <c r="A297">
        <f>ROW()-5</f>
        <v/>
      </c>
      <c r="B297" s="24">
        <f>IF(AND(ISNUMBER(INDEX('Content Plan'!$J:$J,$A297)),INDEX('Content Plan'!$C:$C,$A297)&lt;&gt;"",OR($B$5="All",INDEX('Content Plan'!$G:$G,$A297)=$B$5)),IF(AND(INDEX('Content Plan'!$J:$J,$A297)&gt;=$B$1,INDEX('Content Plan'!$J:$J,$A297)&lt;=$B$2),INDEX('Content Plan'!$J:$J,$A297)*1000+$A297,""),"")</f>
        <v/>
      </c>
      <c r="C297" s="24">
        <f>IF(AND(ISNUMBER(INDEX('Content Plan'!$I:$I,$A297)),OR(INDEX('Content Plan'!$H:$H,$A297)="Research",INDEX('Content Plan'!$H:$H,$A297)="Draft",INDEX('Content Plan'!$H:$H,$A297)="Review",INDEX('Content Plan'!$H:$H,$A297)="Ready"),OR($B$5="All",INDEX('Content Plan'!$G:$G,$A297)=$B$5)),IF(INDEX('Content Plan'!$I:$I,$A297)&lt;=$B$4,INDEX('Content Plan'!$I:$I,$A297)*1000+$A297,""),"")</f>
        <v/>
      </c>
    </row>
    <row r="298">
      <c r="A298">
        <f>ROW()-5</f>
        <v/>
      </c>
      <c r="B298" s="24">
        <f>IF(AND(ISNUMBER(INDEX('Content Plan'!$J:$J,$A298)),INDEX('Content Plan'!$C:$C,$A298)&lt;&gt;"",OR($B$5="All",INDEX('Content Plan'!$G:$G,$A298)=$B$5)),IF(AND(INDEX('Content Plan'!$J:$J,$A298)&gt;=$B$1,INDEX('Content Plan'!$J:$J,$A298)&lt;=$B$2),INDEX('Content Plan'!$J:$J,$A298)*1000+$A298,""),"")</f>
        <v/>
      </c>
      <c r="C298" s="24">
        <f>IF(AND(ISNUMBER(INDEX('Content Plan'!$I:$I,$A298)),OR(INDEX('Content Plan'!$H:$H,$A298)="Research",INDEX('Content Plan'!$H:$H,$A298)="Draft",INDEX('Content Plan'!$H:$H,$A298)="Review",INDEX('Content Plan'!$H:$H,$A298)="Ready"),OR($B$5="All",INDEX('Content Plan'!$G:$G,$A298)=$B$5)),IF(INDEX('Content Plan'!$I:$I,$A298)&lt;=$B$4,INDEX('Content Plan'!$I:$I,$A298)*1000+$A298,""),"")</f>
        <v/>
      </c>
    </row>
    <row r="299">
      <c r="A299">
        <f>ROW()-5</f>
        <v/>
      </c>
      <c r="B299" s="24">
        <f>IF(AND(ISNUMBER(INDEX('Content Plan'!$J:$J,$A299)),INDEX('Content Plan'!$C:$C,$A299)&lt;&gt;"",OR($B$5="All",INDEX('Content Plan'!$G:$G,$A299)=$B$5)),IF(AND(INDEX('Content Plan'!$J:$J,$A299)&gt;=$B$1,INDEX('Content Plan'!$J:$J,$A299)&lt;=$B$2),INDEX('Content Plan'!$J:$J,$A299)*1000+$A299,""),"")</f>
        <v/>
      </c>
      <c r="C299" s="24">
        <f>IF(AND(ISNUMBER(INDEX('Content Plan'!$I:$I,$A299)),OR(INDEX('Content Plan'!$H:$H,$A299)="Research",INDEX('Content Plan'!$H:$H,$A299)="Draft",INDEX('Content Plan'!$H:$H,$A299)="Review",INDEX('Content Plan'!$H:$H,$A299)="Ready"),OR($B$5="All",INDEX('Content Plan'!$G:$G,$A299)=$B$5)),IF(INDEX('Content Plan'!$I:$I,$A299)&lt;=$B$4,INDEX('Content Plan'!$I:$I,$A299)*1000+$A299,""),"")</f>
        <v/>
      </c>
    </row>
    <row r="300">
      <c r="A300">
        <f>ROW()-5</f>
        <v/>
      </c>
      <c r="B300" s="24">
        <f>IF(AND(ISNUMBER(INDEX('Content Plan'!$J:$J,$A300)),INDEX('Content Plan'!$C:$C,$A300)&lt;&gt;"",OR($B$5="All",INDEX('Content Plan'!$G:$G,$A300)=$B$5)),IF(AND(INDEX('Content Plan'!$J:$J,$A300)&gt;=$B$1,INDEX('Content Plan'!$J:$J,$A300)&lt;=$B$2),INDEX('Content Plan'!$J:$J,$A300)*1000+$A300,""),"")</f>
        <v/>
      </c>
      <c r="C300" s="24">
        <f>IF(AND(ISNUMBER(INDEX('Content Plan'!$I:$I,$A300)),OR(INDEX('Content Plan'!$H:$H,$A300)="Research",INDEX('Content Plan'!$H:$H,$A300)="Draft",INDEX('Content Plan'!$H:$H,$A300)="Review",INDEX('Content Plan'!$H:$H,$A300)="Ready"),OR($B$5="All",INDEX('Content Plan'!$G:$G,$A300)=$B$5)),IF(INDEX('Content Plan'!$I:$I,$A300)&lt;=$B$4,INDEX('Content Plan'!$I:$I,$A300)*1000+$A300,""),"")</f>
        <v/>
      </c>
    </row>
    <row r="301">
      <c r="A301">
        <f>ROW()-5</f>
        <v/>
      </c>
      <c r="B301" s="24">
        <f>IF(AND(ISNUMBER(INDEX('Content Plan'!$J:$J,$A301)),INDEX('Content Plan'!$C:$C,$A301)&lt;&gt;"",OR($B$5="All",INDEX('Content Plan'!$G:$G,$A301)=$B$5)),IF(AND(INDEX('Content Plan'!$J:$J,$A301)&gt;=$B$1,INDEX('Content Plan'!$J:$J,$A301)&lt;=$B$2),INDEX('Content Plan'!$J:$J,$A301)*1000+$A301,""),"")</f>
        <v/>
      </c>
      <c r="C301" s="24">
        <f>IF(AND(ISNUMBER(INDEX('Content Plan'!$I:$I,$A301)),OR(INDEX('Content Plan'!$H:$H,$A301)="Research",INDEX('Content Plan'!$H:$H,$A301)="Draft",INDEX('Content Plan'!$H:$H,$A301)="Review",INDEX('Content Plan'!$H:$H,$A301)="Ready"),OR($B$5="All",INDEX('Content Plan'!$G:$G,$A301)=$B$5)),IF(INDEX('Content Plan'!$I:$I,$A301)&lt;=$B$4,INDEX('Content Plan'!$I:$I,$A301)*1000+$A301,""),"")</f>
        <v/>
      </c>
    </row>
    <row r="302">
      <c r="A302">
        <f>ROW()-5</f>
        <v/>
      </c>
      <c r="B302" s="24">
        <f>IF(AND(ISNUMBER(INDEX('Content Plan'!$J:$J,$A302)),INDEX('Content Plan'!$C:$C,$A302)&lt;&gt;"",OR($B$5="All",INDEX('Content Plan'!$G:$G,$A302)=$B$5)),IF(AND(INDEX('Content Plan'!$J:$J,$A302)&gt;=$B$1,INDEX('Content Plan'!$J:$J,$A302)&lt;=$B$2),INDEX('Content Plan'!$J:$J,$A302)*1000+$A302,""),"")</f>
        <v/>
      </c>
      <c r="C302" s="24">
        <f>IF(AND(ISNUMBER(INDEX('Content Plan'!$I:$I,$A302)),OR(INDEX('Content Plan'!$H:$H,$A302)="Research",INDEX('Content Plan'!$H:$H,$A302)="Draft",INDEX('Content Plan'!$H:$H,$A302)="Review",INDEX('Content Plan'!$H:$H,$A302)="Ready"),OR($B$5="All",INDEX('Content Plan'!$G:$G,$A302)=$B$5)),IF(INDEX('Content Plan'!$I:$I,$A302)&lt;=$B$4,INDEX('Content Plan'!$I:$I,$A302)*1000+$A302,""),"")</f>
        <v/>
      </c>
    </row>
    <row r="303">
      <c r="A303">
        <f>ROW()-5</f>
        <v/>
      </c>
      <c r="B303" s="24">
        <f>IF(AND(ISNUMBER(INDEX('Content Plan'!$J:$J,$A303)),INDEX('Content Plan'!$C:$C,$A303)&lt;&gt;"",OR($B$5="All",INDEX('Content Plan'!$G:$G,$A303)=$B$5)),IF(AND(INDEX('Content Plan'!$J:$J,$A303)&gt;=$B$1,INDEX('Content Plan'!$J:$J,$A303)&lt;=$B$2),INDEX('Content Plan'!$J:$J,$A303)*1000+$A303,""),"")</f>
        <v/>
      </c>
      <c r="C303" s="24">
        <f>IF(AND(ISNUMBER(INDEX('Content Plan'!$I:$I,$A303)),OR(INDEX('Content Plan'!$H:$H,$A303)="Research",INDEX('Content Plan'!$H:$H,$A303)="Draft",INDEX('Content Plan'!$H:$H,$A303)="Review",INDEX('Content Plan'!$H:$H,$A303)="Ready"),OR($B$5="All",INDEX('Content Plan'!$G:$G,$A303)=$B$5)),IF(INDEX('Content Plan'!$I:$I,$A303)&lt;=$B$4,INDEX('Content Plan'!$I:$I,$A303)*1000+$A303,""),"")</f>
        <v/>
      </c>
    </row>
    <row r="304">
      <c r="A304">
        <f>ROW()-5</f>
        <v/>
      </c>
      <c r="B304" s="24">
        <f>IF(AND(ISNUMBER(INDEX('Content Plan'!$J:$J,$A304)),INDEX('Content Plan'!$C:$C,$A304)&lt;&gt;"",OR($B$5="All",INDEX('Content Plan'!$G:$G,$A304)=$B$5)),IF(AND(INDEX('Content Plan'!$J:$J,$A304)&gt;=$B$1,INDEX('Content Plan'!$J:$J,$A304)&lt;=$B$2),INDEX('Content Plan'!$J:$J,$A304)*1000+$A304,""),"")</f>
        <v/>
      </c>
      <c r="C304" s="24">
        <f>IF(AND(ISNUMBER(INDEX('Content Plan'!$I:$I,$A304)),OR(INDEX('Content Plan'!$H:$H,$A304)="Research",INDEX('Content Plan'!$H:$H,$A304)="Draft",INDEX('Content Plan'!$H:$H,$A304)="Review",INDEX('Content Plan'!$H:$H,$A304)="Ready"),OR($B$5="All",INDEX('Content Plan'!$G:$G,$A304)=$B$5)),IF(INDEX('Content Plan'!$I:$I,$A304)&lt;=$B$4,INDEX('Content Plan'!$I:$I,$A304)*1000+$A304,""),"")</f>
        <v/>
      </c>
    </row>
    <row r="305">
      <c r="A305">
        <f>ROW()-5</f>
        <v/>
      </c>
      <c r="B305" s="24">
        <f>IF(AND(ISNUMBER(INDEX('Content Plan'!$J:$J,$A305)),INDEX('Content Plan'!$C:$C,$A305)&lt;&gt;"",OR($B$5="All",INDEX('Content Plan'!$G:$G,$A305)=$B$5)),IF(AND(INDEX('Content Plan'!$J:$J,$A305)&gt;=$B$1,INDEX('Content Plan'!$J:$J,$A305)&lt;=$B$2),INDEX('Content Plan'!$J:$J,$A305)*1000+$A305,""),"")</f>
        <v/>
      </c>
      <c r="C305" s="24">
        <f>IF(AND(ISNUMBER(INDEX('Content Plan'!$I:$I,$A305)),OR(INDEX('Content Plan'!$H:$H,$A305)="Research",INDEX('Content Plan'!$H:$H,$A305)="Draft",INDEX('Content Plan'!$H:$H,$A305)="Review",INDEX('Content Plan'!$H:$H,$A305)="Ready"),OR($B$5="All",INDEX('Content Plan'!$G:$G,$A305)=$B$5)),IF(INDEX('Content Plan'!$I:$I,$A305)&lt;=$B$4,INDEX('Content Plan'!$I:$I,$A305)*1000+$A305,""),"")</f>
        <v/>
      </c>
    </row>
    <row r="306">
      <c r="A306">
        <f>ROW()-5</f>
        <v/>
      </c>
      <c r="B306" s="24">
        <f>IF(AND(ISNUMBER(INDEX('Content Plan'!$J:$J,$A306)),INDEX('Content Plan'!$C:$C,$A306)&lt;&gt;"",OR($B$5="All",INDEX('Content Plan'!$G:$G,$A306)=$B$5)),IF(AND(INDEX('Content Plan'!$J:$J,$A306)&gt;=$B$1,INDEX('Content Plan'!$J:$J,$A306)&lt;=$B$2),INDEX('Content Plan'!$J:$J,$A306)*1000+$A306,""),"")</f>
        <v/>
      </c>
      <c r="C306" s="24">
        <f>IF(AND(ISNUMBER(INDEX('Content Plan'!$I:$I,$A306)),OR(INDEX('Content Plan'!$H:$H,$A306)="Research",INDEX('Content Plan'!$H:$H,$A306)="Draft",INDEX('Content Plan'!$H:$H,$A306)="Review",INDEX('Content Plan'!$H:$H,$A306)="Ready"),OR($B$5="All",INDEX('Content Plan'!$G:$G,$A306)=$B$5)),IF(INDEX('Content Plan'!$I:$I,$A306)&lt;=$B$4,INDEX('Content Plan'!$I:$I,$A306)*1000+$A306,""),"")</f>
        <v/>
      </c>
    </row>
    <row r="307">
      <c r="A307">
        <f>ROW()-5</f>
        <v/>
      </c>
      <c r="B307" s="24">
        <f>IF(AND(ISNUMBER(INDEX('Content Plan'!$J:$J,$A307)),INDEX('Content Plan'!$C:$C,$A307)&lt;&gt;"",OR($B$5="All",INDEX('Content Plan'!$G:$G,$A307)=$B$5)),IF(AND(INDEX('Content Plan'!$J:$J,$A307)&gt;=$B$1,INDEX('Content Plan'!$J:$J,$A307)&lt;=$B$2),INDEX('Content Plan'!$J:$J,$A307)*1000+$A307,""),"")</f>
        <v/>
      </c>
      <c r="C307" s="24">
        <f>IF(AND(ISNUMBER(INDEX('Content Plan'!$I:$I,$A307)),OR(INDEX('Content Plan'!$H:$H,$A307)="Research",INDEX('Content Plan'!$H:$H,$A307)="Draft",INDEX('Content Plan'!$H:$H,$A307)="Review",INDEX('Content Plan'!$H:$H,$A307)="Ready"),OR($B$5="All",INDEX('Content Plan'!$G:$G,$A307)=$B$5)),IF(INDEX('Content Plan'!$I:$I,$A307)&lt;=$B$4,INDEX('Content Plan'!$I:$I,$A307)*1000+$A307,""),"")</f>
        <v/>
      </c>
    </row>
    <row r="308">
      <c r="A308">
        <f>ROW()-5</f>
        <v/>
      </c>
      <c r="B308" s="24">
        <f>IF(AND(ISNUMBER(INDEX('Content Plan'!$J:$J,$A308)),INDEX('Content Plan'!$C:$C,$A308)&lt;&gt;"",OR($B$5="All",INDEX('Content Plan'!$G:$G,$A308)=$B$5)),IF(AND(INDEX('Content Plan'!$J:$J,$A308)&gt;=$B$1,INDEX('Content Plan'!$J:$J,$A308)&lt;=$B$2),INDEX('Content Plan'!$J:$J,$A308)*1000+$A308,""),"")</f>
        <v/>
      </c>
      <c r="C308" s="24">
        <f>IF(AND(ISNUMBER(INDEX('Content Plan'!$I:$I,$A308)),OR(INDEX('Content Plan'!$H:$H,$A308)="Research",INDEX('Content Plan'!$H:$H,$A308)="Draft",INDEX('Content Plan'!$H:$H,$A308)="Review",INDEX('Content Plan'!$H:$H,$A308)="Ready"),OR($B$5="All",INDEX('Content Plan'!$G:$G,$A308)=$B$5)),IF(INDEX('Content Plan'!$I:$I,$A308)&lt;=$B$4,INDEX('Content Plan'!$I:$I,$A308)*1000+$A308,""),"")</f>
        <v/>
      </c>
    </row>
    <row r="309">
      <c r="A309">
        <f>ROW()-5</f>
        <v/>
      </c>
      <c r="B309" s="24">
        <f>IF(AND(ISNUMBER(INDEX('Content Plan'!$J:$J,$A309)),INDEX('Content Plan'!$C:$C,$A309)&lt;&gt;"",OR($B$5="All",INDEX('Content Plan'!$G:$G,$A309)=$B$5)),IF(AND(INDEX('Content Plan'!$J:$J,$A309)&gt;=$B$1,INDEX('Content Plan'!$J:$J,$A309)&lt;=$B$2),INDEX('Content Plan'!$J:$J,$A309)*1000+$A309,""),"")</f>
        <v/>
      </c>
      <c r="C309" s="24">
        <f>IF(AND(ISNUMBER(INDEX('Content Plan'!$I:$I,$A309)),OR(INDEX('Content Plan'!$H:$H,$A309)="Research",INDEX('Content Plan'!$H:$H,$A309)="Draft",INDEX('Content Plan'!$H:$H,$A309)="Review",INDEX('Content Plan'!$H:$H,$A309)="Ready"),OR($B$5="All",INDEX('Content Plan'!$G:$G,$A309)=$B$5)),IF(INDEX('Content Plan'!$I:$I,$A309)&lt;=$B$4,INDEX('Content Plan'!$I:$I,$A309)*1000+$A309,""),"")</f>
        <v/>
      </c>
    </row>
    <row r="310">
      <c r="A310">
        <f>ROW()-5</f>
        <v/>
      </c>
      <c r="B310" s="24">
        <f>IF(AND(ISNUMBER(INDEX('Content Plan'!$J:$J,$A310)),INDEX('Content Plan'!$C:$C,$A310)&lt;&gt;"",OR($B$5="All",INDEX('Content Plan'!$G:$G,$A310)=$B$5)),IF(AND(INDEX('Content Plan'!$J:$J,$A310)&gt;=$B$1,INDEX('Content Plan'!$J:$J,$A310)&lt;=$B$2),INDEX('Content Plan'!$J:$J,$A310)*1000+$A310,""),"")</f>
        <v/>
      </c>
      <c r="C310" s="24">
        <f>IF(AND(ISNUMBER(INDEX('Content Plan'!$I:$I,$A310)),OR(INDEX('Content Plan'!$H:$H,$A310)="Research",INDEX('Content Plan'!$H:$H,$A310)="Draft",INDEX('Content Plan'!$H:$H,$A310)="Review",INDEX('Content Plan'!$H:$H,$A310)="Ready"),OR($B$5="All",INDEX('Content Plan'!$G:$G,$A310)=$B$5)),IF(INDEX('Content Plan'!$I:$I,$A310)&lt;=$B$4,INDEX('Content Plan'!$I:$I,$A310)*1000+$A310,""),"")</f>
        <v/>
      </c>
    </row>
    <row r="311">
      <c r="A311">
        <f>ROW()-5</f>
        <v/>
      </c>
      <c r="B311" s="24">
        <f>IF(AND(ISNUMBER(INDEX('Content Plan'!$J:$J,$A311)),INDEX('Content Plan'!$C:$C,$A311)&lt;&gt;"",OR($B$5="All",INDEX('Content Plan'!$G:$G,$A311)=$B$5)),IF(AND(INDEX('Content Plan'!$J:$J,$A311)&gt;=$B$1,INDEX('Content Plan'!$J:$J,$A311)&lt;=$B$2),INDEX('Content Plan'!$J:$J,$A311)*1000+$A311,""),"")</f>
        <v/>
      </c>
      <c r="C311" s="24">
        <f>IF(AND(ISNUMBER(INDEX('Content Plan'!$I:$I,$A311)),OR(INDEX('Content Plan'!$H:$H,$A311)="Research",INDEX('Content Plan'!$H:$H,$A311)="Draft",INDEX('Content Plan'!$H:$H,$A311)="Review",INDEX('Content Plan'!$H:$H,$A311)="Ready"),OR($B$5="All",INDEX('Content Plan'!$G:$G,$A311)=$B$5)),IF(INDEX('Content Plan'!$I:$I,$A311)&lt;=$B$4,INDEX('Content Plan'!$I:$I,$A311)*1000+$A311,""),"")</f>
        <v/>
      </c>
    </row>
    <row r="312">
      <c r="A312">
        <f>ROW()-5</f>
        <v/>
      </c>
      <c r="B312" s="24">
        <f>IF(AND(ISNUMBER(INDEX('Content Plan'!$J:$J,$A312)),INDEX('Content Plan'!$C:$C,$A312)&lt;&gt;"",OR($B$5="All",INDEX('Content Plan'!$G:$G,$A312)=$B$5)),IF(AND(INDEX('Content Plan'!$J:$J,$A312)&gt;=$B$1,INDEX('Content Plan'!$J:$J,$A312)&lt;=$B$2),INDEX('Content Plan'!$J:$J,$A312)*1000+$A312,""),"")</f>
        <v/>
      </c>
      <c r="C312" s="24">
        <f>IF(AND(ISNUMBER(INDEX('Content Plan'!$I:$I,$A312)),OR(INDEX('Content Plan'!$H:$H,$A312)="Research",INDEX('Content Plan'!$H:$H,$A312)="Draft",INDEX('Content Plan'!$H:$H,$A312)="Review",INDEX('Content Plan'!$H:$H,$A312)="Ready"),OR($B$5="All",INDEX('Content Plan'!$G:$G,$A312)=$B$5)),IF(INDEX('Content Plan'!$I:$I,$A312)&lt;=$B$4,INDEX('Content Plan'!$I:$I,$A312)*1000+$A312,""),"")</f>
        <v/>
      </c>
    </row>
    <row r="313">
      <c r="A313">
        <f>ROW()-5</f>
        <v/>
      </c>
      <c r="B313" s="24">
        <f>IF(AND(ISNUMBER(INDEX('Content Plan'!$J:$J,$A313)),INDEX('Content Plan'!$C:$C,$A313)&lt;&gt;"",OR($B$5="All",INDEX('Content Plan'!$G:$G,$A313)=$B$5)),IF(AND(INDEX('Content Plan'!$J:$J,$A313)&gt;=$B$1,INDEX('Content Plan'!$J:$J,$A313)&lt;=$B$2),INDEX('Content Plan'!$J:$J,$A313)*1000+$A313,""),"")</f>
        <v/>
      </c>
      <c r="C313" s="24">
        <f>IF(AND(ISNUMBER(INDEX('Content Plan'!$I:$I,$A313)),OR(INDEX('Content Plan'!$H:$H,$A313)="Research",INDEX('Content Plan'!$H:$H,$A313)="Draft",INDEX('Content Plan'!$H:$H,$A313)="Review",INDEX('Content Plan'!$H:$H,$A313)="Ready"),OR($B$5="All",INDEX('Content Plan'!$G:$G,$A313)=$B$5)),IF(INDEX('Content Plan'!$I:$I,$A313)&lt;=$B$4,INDEX('Content Plan'!$I:$I,$A313)*1000+$A313,""),"")</f>
        <v/>
      </c>
    </row>
    <row r="314">
      <c r="A314">
        <f>ROW()-5</f>
        <v/>
      </c>
      <c r="B314" s="24">
        <f>IF(AND(ISNUMBER(INDEX('Content Plan'!$J:$J,$A314)),INDEX('Content Plan'!$C:$C,$A314)&lt;&gt;"",OR($B$5="All",INDEX('Content Plan'!$G:$G,$A314)=$B$5)),IF(AND(INDEX('Content Plan'!$J:$J,$A314)&gt;=$B$1,INDEX('Content Plan'!$J:$J,$A314)&lt;=$B$2),INDEX('Content Plan'!$J:$J,$A314)*1000+$A314,""),"")</f>
        <v/>
      </c>
      <c r="C314" s="24">
        <f>IF(AND(ISNUMBER(INDEX('Content Plan'!$I:$I,$A314)),OR(INDEX('Content Plan'!$H:$H,$A314)="Research",INDEX('Content Plan'!$H:$H,$A314)="Draft",INDEX('Content Plan'!$H:$H,$A314)="Review",INDEX('Content Plan'!$H:$H,$A314)="Ready"),OR($B$5="All",INDEX('Content Plan'!$G:$G,$A314)=$B$5)),IF(INDEX('Content Plan'!$I:$I,$A314)&lt;=$B$4,INDEX('Content Plan'!$I:$I,$A314)*1000+$A314,""),"")</f>
        <v/>
      </c>
    </row>
    <row r="315">
      <c r="A315">
        <f>ROW()-5</f>
        <v/>
      </c>
      <c r="B315" s="24">
        <f>IF(AND(ISNUMBER(INDEX('Content Plan'!$J:$J,$A315)),INDEX('Content Plan'!$C:$C,$A315)&lt;&gt;"",OR($B$5="All",INDEX('Content Plan'!$G:$G,$A315)=$B$5)),IF(AND(INDEX('Content Plan'!$J:$J,$A315)&gt;=$B$1,INDEX('Content Plan'!$J:$J,$A315)&lt;=$B$2),INDEX('Content Plan'!$J:$J,$A315)*1000+$A315,""),"")</f>
        <v/>
      </c>
      <c r="C315" s="24">
        <f>IF(AND(ISNUMBER(INDEX('Content Plan'!$I:$I,$A315)),OR(INDEX('Content Plan'!$H:$H,$A315)="Research",INDEX('Content Plan'!$H:$H,$A315)="Draft",INDEX('Content Plan'!$H:$H,$A315)="Review",INDEX('Content Plan'!$H:$H,$A315)="Ready"),OR($B$5="All",INDEX('Content Plan'!$G:$G,$A315)=$B$5)),IF(INDEX('Content Plan'!$I:$I,$A315)&lt;=$B$4,INDEX('Content Plan'!$I:$I,$A315)*1000+$A315,""),"")</f>
        <v/>
      </c>
    </row>
    <row r="316">
      <c r="A316">
        <f>ROW()-5</f>
        <v/>
      </c>
      <c r="B316" s="24">
        <f>IF(AND(ISNUMBER(INDEX('Content Plan'!$J:$J,$A316)),INDEX('Content Plan'!$C:$C,$A316)&lt;&gt;"",OR($B$5="All",INDEX('Content Plan'!$G:$G,$A316)=$B$5)),IF(AND(INDEX('Content Plan'!$J:$J,$A316)&gt;=$B$1,INDEX('Content Plan'!$J:$J,$A316)&lt;=$B$2),INDEX('Content Plan'!$J:$J,$A316)*1000+$A316,""),"")</f>
        <v/>
      </c>
      <c r="C316" s="24">
        <f>IF(AND(ISNUMBER(INDEX('Content Plan'!$I:$I,$A316)),OR(INDEX('Content Plan'!$H:$H,$A316)="Research",INDEX('Content Plan'!$H:$H,$A316)="Draft",INDEX('Content Plan'!$H:$H,$A316)="Review",INDEX('Content Plan'!$H:$H,$A316)="Ready"),OR($B$5="All",INDEX('Content Plan'!$G:$G,$A316)=$B$5)),IF(INDEX('Content Plan'!$I:$I,$A316)&lt;=$B$4,INDEX('Content Plan'!$I:$I,$A316)*1000+$A316,""),"")</f>
        <v/>
      </c>
    </row>
    <row r="317">
      <c r="A317">
        <f>ROW()-5</f>
        <v/>
      </c>
      <c r="B317" s="24">
        <f>IF(AND(ISNUMBER(INDEX('Content Plan'!$J:$J,$A317)),INDEX('Content Plan'!$C:$C,$A317)&lt;&gt;"",OR($B$5="All",INDEX('Content Plan'!$G:$G,$A317)=$B$5)),IF(AND(INDEX('Content Plan'!$J:$J,$A317)&gt;=$B$1,INDEX('Content Plan'!$J:$J,$A317)&lt;=$B$2),INDEX('Content Plan'!$J:$J,$A317)*1000+$A317,""),"")</f>
        <v/>
      </c>
      <c r="C317" s="24">
        <f>IF(AND(ISNUMBER(INDEX('Content Plan'!$I:$I,$A317)),OR(INDEX('Content Plan'!$H:$H,$A317)="Research",INDEX('Content Plan'!$H:$H,$A317)="Draft",INDEX('Content Plan'!$H:$H,$A317)="Review",INDEX('Content Plan'!$H:$H,$A317)="Ready"),OR($B$5="All",INDEX('Content Plan'!$G:$G,$A317)=$B$5)),IF(INDEX('Content Plan'!$I:$I,$A317)&lt;=$B$4,INDEX('Content Plan'!$I:$I,$A317)*1000+$A317,""),"")</f>
        <v/>
      </c>
    </row>
    <row r="318">
      <c r="A318">
        <f>ROW()-5</f>
        <v/>
      </c>
      <c r="B318" s="24">
        <f>IF(AND(ISNUMBER(INDEX('Content Plan'!$J:$J,$A318)),INDEX('Content Plan'!$C:$C,$A318)&lt;&gt;"",OR($B$5="All",INDEX('Content Plan'!$G:$G,$A318)=$B$5)),IF(AND(INDEX('Content Plan'!$J:$J,$A318)&gt;=$B$1,INDEX('Content Plan'!$J:$J,$A318)&lt;=$B$2),INDEX('Content Plan'!$J:$J,$A318)*1000+$A318,""),"")</f>
        <v/>
      </c>
      <c r="C318" s="24">
        <f>IF(AND(ISNUMBER(INDEX('Content Plan'!$I:$I,$A318)),OR(INDEX('Content Plan'!$H:$H,$A318)="Research",INDEX('Content Plan'!$H:$H,$A318)="Draft",INDEX('Content Plan'!$H:$H,$A318)="Review",INDEX('Content Plan'!$H:$H,$A318)="Ready"),OR($B$5="All",INDEX('Content Plan'!$G:$G,$A318)=$B$5)),IF(INDEX('Content Plan'!$I:$I,$A318)&lt;=$B$4,INDEX('Content Plan'!$I:$I,$A318)*1000+$A318,""),"")</f>
        <v/>
      </c>
    </row>
    <row r="319">
      <c r="A319">
        <f>ROW()-5</f>
        <v/>
      </c>
      <c r="B319" s="24">
        <f>IF(AND(ISNUMBER(INDEX('Content Plan'!$J:$J,$A319)),INDEX('Content Plan'!$C:$C,$A319)&lt;&gt;"",OR($B$5="All",INDEX('Content Plan'!$G:$G,$A319)=$B$5)),IF(AND(INDEX('Content Plan'!$J:$J,$A319)&gt;=$B$1,INDEX('Content Plan'!$J:$J,$A319)&lt;=$B$2),INDEX('Content Plan'!$J:$J,$A319)*1000+$A319,""),"")</f>
        <v/>
      </c>
      <c r="C319" s="24">
        <f>IF(AND(ISNUMBER(INDEX('Content Plan'!$I:$I,$A319)),OR(INDEX('Content Plan'!$H:$H,$A319)="Research",INDEX('Content Plan'!$H:$H,$A319)="Draft",INDEX('Content Plan'!$H:$H,$A319)="Review",INDEX('Content Plan'!$H:$H,$A319)="Ready"),OR($B$5="All",INDEX('Content Plan'!$G:$G,$A319)=$B$5)),IF(INDEX('Content Plan'!$I:$I,$A319)&lt;=$B$4,INDEX('Content Plan'!$I:$I,$A319)*1000+$A319,""),"")</f>
        <v/>
      </c>
    </row>
    <row r="320">
      <c r="A320">
        <f>ROW()-5</f>
        <v/>
      </c>
      <c r="B320" s="24">
        <f>IF(AND(ISNUMBER(INDEX('Content Plan'!$J:$J,$A320)),INDEX('Content Plan'!$C:$C,$A320)&lt;&gt;"",OR($B$5="All",INDEX('Content Plan'!$G:$G,$A320)=$B$5)),IF(AND(INDEX('Content Plan'!$J:$J,$A320)&gt;=$B$1,INDEX('Content Plan'!$J:$J,$A320)&lt;=$B$2),INDEX('Content Plan'!$J:$J,$A320)*1000+$A320,""),"")</f>
        <v/>
      </c>
      <c r="C320" s="24">
        <f>IF(AND(ISNUMBER(INDEX('Content Plan'!$I:$I,$A320)),OR(INDEX('Content Plan'!$H:$H,$A320)="Research",INDEX('Content Plan'!$H:$H,$A320)="Draft",INDEX('Content Plan'!$H:$H,$A320)="Review",INDEX('Content Plan'!$H:$H,$A320)="Ready"),OR($B$5="All",INDEX('Content Plan'!$G:$G,$A320)=$B$5)),IF(INDEX('Content Plan'!$I:$I,$A320)&lt;=$B$4,INDEX('Content Plan'!$I:$I,$A320)*1000+$A320,""),"")</f>
        <v/>
      </c>
    </row>
    <row r="321">
      <c r="A321">
        <f>ROW()-5</f>
        <v/>
      </c>
      <c r="B321" s="24">
        <f>IF(AND(ISNUMBER(INDEX('Content Plan'!$J:$J,$A321)),INDEX('Content Plan'!$C:$C,$A321)&lt;&gt;"",OR($B$5="All",INDEX('Content Plan'!$G:$G,$A321)=$B$5)),IF(AND(INDEX('Content Plan'!$J:$J,$A321)&gt;=$B$1,INDEX('Content Plan'!$J:$J,$A321)&lt;=$B$2),INDEX('Content Plan'!$J:$J,$A321)*1000+$A321,""),"")</f>
        <v/>
      </c>
      <c r="C321" s="24">
        <f>IF(AND(ISNUMBER(INDEX('Content Plan'!$I:$I,$A321)),OR(INDEX('Content Plan'!$H:$H,$A321)="Research",INDEX('Content Plan'!$H:$H,$A321)="Draft",INDEX('Content Plan'!$H:$H,$A321)="Review",INDEX('Content Plan'!$H:$H,$A321)="Ready"),OR($B$5="All",INDEX('Content Plan'!$G:$G,$A321)=$B$5)),IF(INDEX('Content Plan'!$I:$I,$A321)&lt;=$B$4,INDEX('Content Plan'!$I:$I,$A321)*1000+$A321,""),"")</f>
        <v/>
      </c>
    </row>
    <row r="322">
      <c r="A322">
        <f>ROW()-5</f>
        <v/>
      </c>
      <c r="B322" s="24">
        <f>IF(AND(ISNUMBER(INDEX('Content Plan'!$J:$J,$A322)),INDEX('Content Plan'!$C:$C,$A322)&lt;&gt;"",OR($B$5="All",INDEX('Content Plan'!$G:$G,$A322)=$B$5)),IF(AND(INDEX('Content Plan'!$J:$J,$A322)&gt;=$B$1,INDEX('Content Plan'!$J:$J,$A322)&lt;=$B$2),INDEX('Content Plan'!$J:$J,$A322)*1000+$A322,""),"")</f>
        <v/>
      </c>
      <c r="C322" s="24">
        <f>IF(AND(ISNUMBER(INDEX('Content Plan'!$I:$I,$A322)),OR(INDEX('Content Plan'!$H:$H,$A322)="Research",INDEX('Content Plan'!$H:$H,$A322)="Draft",INDEX('Content Plan'!$H:$H,$A322)="Review",INDEX('Content Plan'!$H:$H,$A322)="Ready"),OR($B$5="All",INDEX('Content Plan'!$G:$G,$A322)=$B$5)),IF(INDEX('Content Plan'!$I:$I,$A322)&lt;=$B$4,INDEX('Content Plan'!$I:$I,$A322)*1000+$A322,""),"")</f>
        <v/>
      </c>
    </row>
    <row r="323">
      <c r="A323">
        <f>ROW()-5</f>
        <v/>
      </c>
      <c r="B323" s="24">
        <f>IF(AND(ISNUMBER(INDEX('Content Plan'!$J:$J,$A323)),INDEX('Content Plan'!$C:$C,$A323)&lt;&gt;"",OR($B$5="All",INDEX('Content Plan'!$G:$G,$A323)=$B$5)),IF(AND(INDEX('Content Plan'!$J:$J,$A323)&gt;=$B$1,INDEX('Content Plan'!$J:$J,$A323)&lt;=$B$2),INDEX('Content Plan'!$J:$J,$A323)*1000+$A323,""),"")</f>
        <v/>
      </c>
      <c r="C323" s="24">
        <f>IF(AND(ISNUMBER(INDEX('Content Plan'!$I:$I,$A323)),OR(INDEX('Content Plan'!$H:$H,$A323)="Research",INDEX('Content Plan'!$H:$H,$A323)="Draft",INDEX('Content Plan'!$H:$H,$A323)="Review",INDEX('Content Plan'!$H:$H,$A323)="Ready"),OR($B$5="All",INDEX('Content Plan'!$G:$G,$A323)=$B$5)),IF(INDEX('Content Plan'!$I:$I,$A323)&lt;=$B$4,INDEX('Content Plan'!$I:$I,$A323)*1000+$A323,""),"")</f>
        <v/>
      </c>
    </row>
    <row r="324">
      <c r="A324">
        <f>ROW()-5</f>
        <v/>
      </c>
      <c r="B324" s="24">
        <f>IF(AND(ISNUMBER(INDEX('Content Plan'!$J:$J,$A324)),INDEX('Content Plan'!$C:$C,$A324)&lt;&gt;"",OR($B$5="All",INDEX('Content Plan'!$G:$G,$A324)=$B$5)),IF(AND(INDEX('Content Plan'!$J:$J,$A324)&gt;=$B$1,INDEX('Content Plan'!$J:$J,$A324)&lt;=$B$2),INDEX('Content Plan'!$J:$J,$A324)*1000+$A324,""),"")</f>
        <v/>
      </c>
      <c r="C324" s="24">
        <f>IF(AND(ISNUMBER(INDEX('Content Plan'!$I:$I,$A324)),OR(INDEX('Content Plan'!$H:$H,$A324)="Research",INDEX('Content Plan'!$H:$H,$A324)="Draft",INDEX('Content Plan'!$H:$H,$A324)="Review",INDEX('Content Plan'!$H:$H,$A324)="Ready"),OR($B$5="All",INDEX('Content Plan'!$G:$G,$A324)=$B$5)),IF(INDEX('Content Plan'!$I:$I,$A324)&lt;=$B$4,INDEX('Content Plan'!$I:$I,$A324)*1000+$A324,""),"")</f>
        <v/>
      </c>
    </row>
    <row r="325">
      <c r="A325">
        <f>ROW()-5</f>
        <v/>
      </c>
      <c r="B325" s="24">
        <f>IF(AND(ISNUMBER(INDEX('Content Plan'!$J:$J,$A325)),INDEX('Content Plan'!$C:$C,$A325)&lt;&gt;"",OR($B$5="All",INDEX('Content Plan'!$G:$G,$A325)=$B$5)),IF(AND(INDEX('Content Plan'!$J:$J,$A325)&gt;=$B$1,INDEX('Content Plan'!$J:$J,$A325)&lt;=$B$2),INDEX('Content Plan'!$J:$J,$A325)*1000+$A325,""),"")</f>
        <v/>
      </c>
      <c r="C325" s="24">
        <f>IF(AND(ISNUMBER(INDEX('Content Plan'!$I:$I,$A325)),OR(INDEX('Content Plan'!$H:$H,$A325)="Research",INDEX('Content Plan'!$H:$H,$A325)="Draft",INDEX('Content Plan'!$H:$H,$A325)="Review",INDEX('Content Plan'!$H:$H,$A325)="Ready"),OR($B$5="All",INDEX('Content Plan'!$G:$G,$A325)=$B$5)),IF(INDEX('Content Plan'!$I:$I,$A325)&lt;=$B$4,INDEX('Content Plan'!$I:$I,$A325)*1000+$A325,""),"")</f>
        <v/>
      </c>
    </row>
    <row r="326">
      <c r="A326">
        <f>ROW()-5</f>
        <v/>
      </c>
      <c r="B326" s="24">
        <f>IF(AND(ISNUMBER(INDEX('Content Plan'!$J:$J,$A326)),INDEX('Content Plan'!$C:$C,$A326)&lt;&gt;"",OR($B$5="All",INDEX('Content Plan'!$G:$G,$A326)=$B$5)),IF(AND(INDEX('Content Plan'!$J:$J,$A326)&gt;=$B$1,INDEX('Content Plan'!$J:$J,$A326)&lt;=$B$2),INDEX('Content Plan'!$J:$J,$A326)*1000+$A326,""),"")</f>
        <v/>
      </c>
      <c r="C326" s="24">
        <f>IF(AND(ISNUMBER(INDEX('Content Plan'!$I:$I,$A326)),OR(INDEX('Content Plan'!$H:$H,$A326)="Research",INDEX('Content Plan'!$H:$H,$A326)="Draft",INDEX('Content Plan'!$H:$H,$A326)="Review",INDEX('Content Plan'!$H:$H,$A326)="Ready"),OR($B$5="All",INDEX('Content Plan'!$G:$G,$A326)=$B$5)),IF(INDEX('Content Plan'!$I:$I,$A326)&lt;=$B$4,INDEX('Content Plan'!$I:$I,$A326)*1000+$A326,""),"")</f>
        <v/>
      </c>
    </row>
    <row r="327">
      <c r="A327">
        <f>ROW()-5</f>
        <v/>
      </c>
      <c r="B327" s="24">
        <f>IF(AND(ISNUMBER(INDEX('Content Plan'!$J:$J,$A327)),INDEX('Content Plan'!$C:$C,$A327)&lt;&gt;"",OR($B$5="All",INDEX('Content Plan'!$G:$G,$A327)=$B$5)),IF(AND(INDEX('Content Plan'!$J:$J,$A327)&gt;=$B$1,INDEX('Content Plan'!$J:$J,$A327)&lt;=$B$2),INDEX('Content Plan'!$J:$J,$A327)*1000+$A327,""),"")</f>
        <v/>
      </c>
      <c r="C327" s="24">
        <f>IF(AND(ISNUMBER(INDEX('Content Plan'!$I:$I,$A327)),OR(INDEX('Content Plan'!$H:$H,$A327)="Research",INDEX('Content Plan'!$H:$H,$A327)="Draft",INDEX('Content Plan'!$H:$H,$A327)="Review",INDEX('Content Plan'!$H:$H,$A327)="Ready"),OR($B$5="All",INDEX('Content Plan'!$G:$G,$A327)=$B$5)),IF(INDEX('Content Plan'!$I:$I,$A327)&lt;=$B$4,INDEX('Content Plan'!$I:$I,$A327)*1000+$A327,""),"")</f>
        <v/>
      </c>
    </row>
    <row r="328">
      <c r="A328">
        <f>ROW()-5</f>
        <v/>
      </c>
      <c r="B328" s="24">
        <f>IF(AND(ISNUMBER(INDEX('Content Plan'!$J:$J,$A328)),INDEX('Content Plan'!$C:$C,$A328)&lt;&gt;"",OR($B$5="All",INDEX('Content Plan'!$G:$G,$A328)=$B$5)),IF(AND(INDEX('Content Plan'!$J:$J,$A328)&gt;=$B$1,INDEX('Content Plan'!$J:$J,$A328)&lt;=$B$2),INDEX('Content Plan'!$J:$J,$A328)*1000+$A328,""),"")</f>
        <v/>
      </c>
      <c r="C328" s="24">
        <f>IF(AND(ISNUMBER(INDEX('Content Plan'!$I:$I,$A328)),OR(INDEX('Content Plan'!$H:$H,$A328)="Research",INDEX('Content Plan'!$H:$H,$A328)="Draft",INDEX('Content Plan'!$H:$H,$A328)="Review",INDEX('Content Plan'!$H:$H,$A328)="Ready"),OR($B$5="All",INDEX('Content Plan'!$G:$G,$A328)=$B$5)),IF(INDEX('Content Plan'!$I:$I,$A328)&lt;=$B$4,INDEX('Content Plan'!$I:$I,$A328)*1000+$A328,""),"")</f>
        <v/>
      </c>
    </row>
    <row r="329">
      <c r="A329">
        <f>ROW()-5</f>
        <v/>
      </c>
      <c r="B329" s="24">
        <f>IF(AND(ISNUMBER(INDEX('Content Plan'!$J:$J,$A329)),INDEX('Content Plan'!$C:$C,$A329)&lt;&gt;"",OR($B$5="All",INDEX('Content Plan'!$G:$G,$A329)=$B$5)),IF(AND(INDEX('Content Plan'!$J:$J,$A329)&gt;=$B$1,INDEX('Content Plan'!$J:$J,$A329)&lt;=$B$2),INDEX('Content Plan'!$J:$J,$A329)*1000+$A329,""),"")</f>
        <v/>
      </c>
      <c r="C329" s="24">
        <f>IF(AND(ISNUMBER(INDEX('Content Plan'!$I:$I,$A329)),OR(INDEX('Content Plan'!$H:$H,$A329)="Research",INDEX('Content Plan'!$H:$H,$A329)="Draft",INDEX('Content Plan'!$H:$H,$A329)="Review",INDEX('Content Plan'!$H:$H,$A329)="Ready"),OR($B$5="All",INDEX('Content Plan'!$G:$G,$A329)=$B$5)),IF(INDEX('Content Plan'!$I:$I,$A329)&lt;=$B$4,INDEX('Content Plan'!$I:$I,$A329)*1000+$A329,""),"")</f>
        <v/>
      </c>
    </row>
    <row r="330">
      <c r="A330">
        <f>ROW()-5</f>
        <v/>
      </c>
      <c r="B330" s="24">
        <f>IF(AND(ISNUMBER(INDEX('Content Plan'!$J:$J,$A330)),INDEX('Content Plan'!$C:$C,$A330)&lt;&gt;"",OR($B$5="All",INDEX('Content Plan'!$G:$G,$A330)=$B$5)),IF(AND(INDEX('Content Plan'!$J:$J,$A330)&gt;=$B$1,INDEX('Content Plan'!$J:$J,$A330)&lt;=$B$2),INDEX('Content Plan'!$J:$J,$A330)*1000+$A330,""),"")</f>
        <v/>
      </c>
      <c r="C330" s="24">
        <f>IF(AND(ISNUMBER(INDEX('Content Plan'!$I:$I,$A330)),OR(INDEX('Content Plan'!$H:$H,$A330)="Research",INDEX('Content Plan'!$H:$H,$A330)="Draft",INDEX('Content Plan'!$H:$H,$A330)="Review",INDEX('Content Plan'!$H:$H,$A330)="Ready"),OR($B$5="All",INDEX('Content Plan'!$G:$G,$A330)=$B$5)),IF(INDEX('Content Plan'!$I:$I,$A330)&lt;=$B$4,INDEX('Content Plan'!$I:$I,$A330)*1000+$A330,""),"")</f>
        <v/>
      </c>
    </row>
    <row r="331">
      <c r="A331">
        <f>ROW()-5</f>
        <v/>
      </c>
      <c r="B331" s="24">
        <f>IF(AND(ISNUMBER(INDEX('Content Plan'!$J:$J,$A331)),INDEX('Content Plan'!$C:$C,$A331)&lt;&gt;"",OR($B$5="All",INDEX('Content Plan'!$G:$G,$A331)=$B$5)),IF(AND(INDEX('Content Plan'!$J:$J,$A331)&gt;=$B$1,INDEX('Content Plan'!$J:$J,$A331)&lt;=$B$2),INDEX('Content Plan'!$J:$J,$A331)*1000+$A331,""),"")</f>
        <v/>
      </c>
      <c r="C331" s="24">
        <f>IF(AND(ISNUMBER(INDEX('Content Plan'!$I:$I,$A331)),OR(INDEX('Content Plan'!$H:$H,$A331)="Research",INDEX('Content Plan'!$H:$H,$A331)="Draft",INDEX('Content Plan'!$H:$H,$A331)="Review",INDEX('Content Plan'!$H:$H,$A331)="Ready"),OR($B$5="All",INDEX('Content Plan'!$G:$G,$A331)=$B$5)),IF(INDEX('Content Plan'!$I:$I,$A331)&lt;=$B$4,INDEX('Content Plan'!$I:$I,$A331)*1000+$A331,""),"")</f>
        <v/>
      </c>
    </row>
    <row r="332">
      <c r="A332">
        <f>ROW()-5</f>
        <v/>
      </c>
      <c r="B332" s="24">
        <f>IF(AND(ISNUMBER(INDEX('Content Plan'!$J:$J,$A332)),INDEX('Content Plan'!$C:$C,$A332)&lt;&gt;"",OR($B$5="All",INDEX('Content Plan'!$G:$G,$A332)=$B$5)),IF(AND(INDEX('Content Plan'!$J:$J,$A332)&gt;=$B$1,INDEX('Content Plan'!$J:$J,$A332)&lt;=$B$2),INDEX('Content Plan'!$J:$J,$A332)*1000+$A332,""),"")</f>
        <v/>
      </c>
      <c r="C332" s="24">
        <f>IF(AND(ISNUMBER(INDEX('Content Plan'!$I:$I,$A332)),OR(INDEX('Content Plan'!$H:$H,$A332)="Research",INDEX('Content Plan'!$H:$H,$A332)="Draft",INDEX('Content Plan'!$H:$H,$A332)="Review",INDEX('Content Plan'!$H:$H,$A332)="Ready"),OR($B$5="All",INDEX('Content Plan'!$G:$G,$A332)=$B$5)),IF(INDEX('Content Plan'!$I:$I,$A332)&lt;=$B$4,INDEX('Content Plan'!$I:$I,$A332)*1000+$A332,""),"")</f>
        <v/>
      </c>
    </row>
    <row r="333">
      <c r="A333">
        <f>ROW()-5</f>
        <v/>
      </c>
      <c r="B333" s="24">
        <f>IF(AND(ISNUMBER(INDEX('Content Plan'!$J:$J,$A333)),INDEX('Content Plan'!$C:$C,$A333)&lt;&gt;"",OR($B$5="All",INDEX('Content Plan'!$G:$G,$A333)=$B$5)),IF(AND(INDEX('Content Plan'!$J:$J,$A333)&gt;=$B$1,INDEX('Content Plan'!$J:$J,$A333)&lt;=$B$2),INDEX('Content Plan'!$J:$J,$A333)*1000+$A333,""),"")</f>
        <v/>
      </c>
      <c r="C333" s="24">
        <f>IF(AND(ISNUMBER(INDEX('Content Plan'!$I:$I,$A333)),OR(INDEX('Content Plan'!$H:$H,$A333)="Research",INDEX('Content Plan'!$H:$H,$A333)="Draft",INDEX('Content Plan'!$H:$H,$A333)="Review",INDEX('Content Plan'!$H:$H,$A333)="Ready"),OR($B$5="All",INDEX('Content Plan'!$G:$G,$A333)=$B$5)),IF(INDEX('Content Plan'!$I:$I,$A333)&lt;=$B$4,INDEX('Content Plan'!$I:$I,$A333)*1000+$A333,""),"")</f>
        <v/>
      </c>
    </row>
    <row r="334">
      <c r="A334">
        <f>ROW()-5</f>
        <v/>
      </c>
      <c r="B334" s="24">
        <f>IF(AND(ISNUMBER(INDEX('Content Plan'!$J:$J,$A334)),INDEX('Content Plan'!$C:$C,$A334)&lt;&gt;"",OR($B$5="All",INDEX('Content Plan'!$G:$G,$A334)=$B$5)),IF(AND(INDEX('Content Plan'!$J:$J,$A334)&gt;=$B$1,INDEX('Content Plan'!$J:$J,$A334)&lt;=$B$2),INDEX('Content Plan'!$J:$J,$A334)*1000+$A334,""),"")</f>
        <v/>
      </c>
      <c r="C334" s="24">
        <f>IF(AND(ISNUMBER(INDEX('Content Plan'!$I:$I,$A334)),OR(INDEX('Content Plan'!$H:$H,$A334)="Research",INDEX('Content Plan'!$H:$H,$A334)="Draft",INDEX('Content Plan'!$H:$H,$A334)="Review",INDEX('Content Plan'!$H:$H,$A334)="Ready"),OR($B$5="All",INDEX('Content Plan'!$G:$G,$A334)=$B$5)),IF(INDEX('Content Plan'!$I:$I,$A334)&lt;=$B$4,INDEX('Content Plan'!$I:$I,$A334)*1000+$A334,""),"")</f>
        <v/>
      </c>
    </row>
    <row r="335">
      <c r="A335">
        <f>ROW()-5</f>
        <v/>
      </c>
      <c r="B335" s="24">
        <f>IF(AND(ISNUMBER(INDEX('Content Plan'!$J:$J,$A335)),INDEX('Content Plan'!$C:$C,$A335)&lt;&gt;"",OR($B$5="All",INDEX('Content Plan'!$G:$G,$A335)=$B$5)),IF(AND(INDEX('Content Plan'!$J:$J,$A335)&gt;=$B$1,INDEX('Content Plan'!$J:$J,$A335)&lt;=$B$2),INDEX('Content Plan'!$J:$J,$A335)*1000+$A335,""),"")</f>
        <v/>
      </c>
      <c r="C335" s="24">
        <f>IF(AND(ISNUMBER(INDEX('Content Plan'!$I:$I,$A335)),OR(INDEX('Content Plan'!$H:$H,$A335)="Research",INDEX('Content Plan'!$H:$H,$A335)="Draft",INDEX('Content Plan'!$H:$H,$A335)="Review",INDEX('Content Plan'!$H:$H,$A335)="Ready"),OR($B$5="All",INDEX('Content Plan'!$G:$G,$A335)=$B$5)),IF(INDEX('Content Plan'!$I:$I,$A335)&lt;=$B$4,INDEX('Content Plan'!$I:$I,$A335)*1000+$A335,""),"")</f>
        <v/>
      </c>
    </row>
    <row r="336">
      <c r="A336">
        <f>ROW()-5</f>
        <v/>
      </c>
      <c r="B336" s="24">
        <f>IF(AND(ISNUMBER(INDEX('Content Plan'!$J:$J,$A336)),INDEX('Content Plan'!$C:$C,$A336)&lt;&gt;"",OR($B$5="All",INDEX('Content Plan'!$G:$G,$A336)=$B$5)),IF(AND(INDEX('Content Plan'!$J:$J,$A336)&gt;=$B$1,INDEX('Content Plan'!$J:$J,$A336)&lt;=$B$2),INDEX('Content Plan'!$J:$J,$A336)*1000+$A336,""),"")</f>
        <v/>
      </c>
      <c r="C336" s="24">
        <f>IF(AND(ISNUMBER(INDEX('Content Plan'!$I:$I,$A336)),OR(INDEX('Content Plan'!$H:$H,$A336)="Research",INDEX('Content Plan'!$H:$H,$A336)="Draft",INDEX('Content Plan'!$H:$H,$A336)="Review",INDEX('Content Plan'!$H:$H,$A336)="Ready"),OR($B$5="All",INDEX('Content Plan'!$G:$G,$A336)=$B$5)),IF(INDEX('Content Plan'!$I:$I,$A336)&lt;=$B$4,INDEX('Content Plan'!$I:$I,$A336)*1000+$A336,""),"")</f>
        <v/>
      </c>
    </row>
    <row r="337">
      <c r="A337">
        <f>ROW()-5</f>
        <v/>
      </c>
      <c r="B337" s="24">
        <f>IF(AND(ISNUMBER(INDEX('Content Plan'!$J:$J,$A337)),INDEX('Content Plan'!$C:$C,$A337)&lt;&gt;"",OR($B$5="All",INDEX('Content Plan'!$G:$G,$A337)=$B$5)),IF(AND(INDEX('Content Plan'!$J:$J,$A337)&gt;=$B$1,INDEX('Content Plan'!$J:$J,$A337)&lt;=$B$2),INDEX('Content Plan'!$J:$J,$A337)*1000+$A337,""),"")</f>
        <v/>
      </c>
      <c r="C337" s="24">
        <f>IF(AND(ISNUMBER(INDEX('Content Plan'!$I:$I,$A337)),OR(INDEX('Content Plan'!$H:$H,$A337)="Research",INDEX('Content Plan'!$H:$H,$A337)="Draft",INDEX('Content Plan'!$H:$H,$A337)="Review",INDEX('Content Plan'!$H:$H,$A337)="Ready"),OR($B$5="All",INDEX('Content Plan'!$G:$G,$A337)=$B$5)),IF(INDEX('Content Plan'!$I:$I,$A337)&lt;=$B$4,INDEX('Content Plan'!$I:$I,$A337)*1000+$A337,""),"")</f>
        <v/>
      </c>
    </row>
    <row r="338">
      <c r="A338">
        <f>ROW()-5</f>
        <v/>
      </c>
      <c r="B338" s="24">
        <f>IF(AND(ISNUMBER(INDEX('Content Plan'!$J:$J,$A338)),INDEX('Content Plan'!$C:$C,$A338)&lt;&gt;"",OR($B$5="All",INDEX('Content Plan'!$G:$G,$A338)=$B$5)),IF(AND(INDEX('Content Plan'!$J:$J,$A338)&gt;=$B$1,INDEX('Content Plan'!$J:$J,$A338)&lt;=$B$2),INDEX('Content Plan'!$J:$J,$A338)*1000+$A338,""),"")</f>
        <v/>
      </c>
      <c r="C338" s="24">
        <f>IF(AND(ISNUMBER(INDEX('Content Plan'!$I:$I,$A338)),OR(INDEX('Content Plan'!$H:$H,$A338)="Research",INDEX('Content Plan'!$H:$H,$A338)="Draft",INDEX('Content Plan'!$H:$H,$A338)="Review",INDEX('Content Plan'!$H:$H,$A338)="Ready"),OR($B$5="All",INDEX('Content Plan'!$G:$G,$A338)=$B$5)),IF(INDEX('Content Plan'!$I:$I,$A338)&lt;=$B$4,INDEX('Content Plan'!$I:$I,$A338)*1000+$A338,""),"")</f>
        <v/>
      </c>
    </row>
    <row r="339">
      <c r="A339">
        <f>ROW()-5</f>
        <v/>
      </c>
      <c r="B339" s="24">
        <f>IF(AND(ISNUMBER(INDEX('Content Plan'!$J:$J,$A339)),INDEX('Content Plan'!$C:$C,$A339)&lt;&gt;"",OR($B$5="All",INDEX('Content Plan'!$G:$G,$A339)=$B$5)),IF(AND(INDEX('Content Plan'!$J:$J,$A339)&gt;=$B$1,INDEX('Content Plan'!$J:$J,$A339)&lt;=$B$2),INDEX('Content Plan'!$J:$J,$A339)*1000+$A339,""),"")</f>
        <v/>
      </c>
      <c r="C339" s="24">
        <f>IF(AND(ISNUMBER(INDEX('Content Plan'!$I:$I,$A339)),OR(INDEX('Content Plan'!$H:$H,$A339)="Research",INDEX('Content Plan'!$H:$H,$A339)="Draft",INDEX('Content Plan'!$H:$H,$A339)="Review",INDEX('Content Plan'!$H:$H,$A339)="Ready"),OR($B$5="All",INDEX('Content Plan'!$G:$G,$A339)=$B$5)),IF(INDEX('Content Plan'!$I:$I,$A339)&lt;=$B$4,INDEX('Content Plan'!$I:$I,$A339)*1000+$A339,""),"")</f>
        <v/>
      </c>
    </row>
    <row r="340">
      <c r="A340">
        <f>ROW()-5</f>
        <v/>
      </c>
      <c r="B340" s="24">
        <f>IF(AND(ISNUMBER(INDEX('Content Plan'!$J:$J,$A340)),INDEX('Content Plan'!$C:$C,$A340)&lt;&gt;"",OR($B$5="All",INDEX('Content Plan'!$G:$G,$A340)=$B$5)),IF(AND(INDEX('Content Plan'!$J:$J,$A340)&gt;=$B$1,INDEX('Content Plan'!$J:$J,$A340)&lt;=$B$2),INDEX('Content Plan'!$J:$J,$A340)*1000+$A340,""),"")</f>
        <v/>
      </c>
      <c r="C340" s="24">
        <f>IF(AND(ISNUMBER(INDEX('Content Plan'!$I:$I,$A340)),OR(INDEX('Content Plan'!$H:$H,$A340)="Research",INDEX('Content Plan'!$H:$H,$A340)="Draft",INDEX('Content Plan'!$H:$H,$A340)="Review",INDEX('Content Plan'!$H:$H,$A340)="Ready"),OR($B$5="All",INDEX('Content Plan'!$G:$G,$A340)=$B$5)),IF(INDEX('Content Plan'!$I:$I,$A340)&lt;=$B$4,INDEX('Content Plan'!$I:$I,$A340)*1000+$A340,""),"")</f>
        <v/>
      </c>
    </row>
    <row r="341">
      <c r="A341">
        <f>ROW()-5</f>
        <v/>
      </c>
      <c r="B341" s="24">
        <f>IF(AND(ISNUMBER(INDEX('Content Plan'!$J:$J,$A341)),INDEX('Content Plan'!$C:$C,$A341)&lt;&gt;"",OR($B$5="All",INDEX('Content Plan'!$G:$G,$A341)=$B$5)),IF(AND(INDEX('Content Plan'!$J:$J,$A341)&gt;=$B$1,INDEX('Content Plan'!$J:$J,$A341)&lt;=$B$2),INDEX('Content Plan'!$J:$J,$A341)*1000+$A341,""),"")</f>
        <v/>
      </c>
      <c r="C341" s="24">
        <f>IF(AND(ISNUMBER(INDEX('Content Plan'!$I:$I,$A341)),OR(INDEX('Content Plan'!$H:$H,$A341)="Research",INDEX('Content Plan'!$H:$H,$A341)="Draft",INDEX('Content Plan'!$H:$H,$A341)="Review",INDEX('Content Plan'!$H:$H,$A341)="Ready"),OR($B$5="All",INDEX('Content Plan'!$G:$G,$A341)=$B$5)),IF(INDEX('Content Plan'!$I:$I,$A341)&lt;=$B$4,INDEX('Content Plan'!$I:$I,$A341)*1000+$A341,""),"")</f>
        <v/>
      </c>
    </row>
    <row r="342">
      <c r="A342">
        <f>ROW()-5</f>
        <v/>
      </c>
      <c r="B342" s="24">
        <f>IF(AND(ISNUMBER(INDEX('Content Plan'!$J:$J,$A342)),INDEX('Content Plan'!$C:$C,$A342)&lt;&gt;"",OR($B$5="All",INDEX('Content Plan'!$G:$G,$A342)=$B$5)),IF(AND(INDEX('Content Plan'!$J:$J,$A342)&gt;=$B$1,INDEX('Content Plan'!$J:$J,$A342)&lt;=$B$2),INDEX('Content Plan'!$J:$J,$A342)*1000+$A342,""),"")</f>
        <v/>
      </c>
      <c r="C342" s="24">
        <f>IF(AND(ISNUMBER(INDEX('Content Plan'!$I:$I,$A342)),OR(INDEX('Content Plan'!$H:$H,$A342)="Research",INDEX('Content Plan'!$H:$H,$A342)="Draft",INDEX('Content Plan'!$H:$H,$A342)="Review",INDEX('Content Plan'!$H:$H,$A342)="Ready"),OR($B$5="All",INDEX('Content Plan'!$G:$G,$A342)=$B$5)),IF(INDEX('Content Plan'!$I:$I,$A342)&lt;=$B$4,INDEX('Content Plan'!$I:$I,$A342)*1000+$A342,""),"")</f>
        <v/>
      </c>
    </row>
    <row r="343">
      <c r="A343">
        <f>ROW()-5</f>
        <v/>
      </c>
      <c r="B343" s="24">
        <f>IF(AND(ISNUMBER(INDEX('Content Plan'!$J:$J,$A343)),INDEX('Content Plan'!$C:$C,$A343)&lt;&gt;"",OR($B$5="All",INDEX('Content Plan'!$G:$G,$A343)=$B$5)),IF(AND(INDEX('Content Plan'!$J:$J,$A343)&gt;=$B$1,INDEX('Content Plan'!$J:$J,$A343)&lt;=$B$2),INDEX('Content Plan'!$J:$J,$A343)*1000+$A343,""),"")</f>
        <v/>
      </c>
      <c r="C343" s="24">
        <f>IF(AND(ISNUMBER(INDEX('Content Plan'!$I:$I,$A343)),OR(INDEX('Content Plan'!$H:$H,$A343)="Research",INDEX('Content Plan'!$H:$H,$A343)="Draft",INDEX('Content Plan'!$H:$H,$A343)="Review",INDEX('Content Plan'!$H:$H,$A343)="Ready"),OR($B$5="All",INDEX('Content Plan'!$G:$G,$A343)=$B$5)),IF(INDEX('Content Plan'!$I:$I,$A343)&lt;=$B$4,INDEX('Content Plan'!$I:$I,$A343)*1000+$A343,""),"")</f>
        <v/>
      </c>
    </row>
    <row r="344">
      <c r="A344">
        <f>ROW()-5</f>
        <v/>
      </c>
      <c r="B344" s="24">
        <f>IF(AND(ISNUMBER(INDEX('Content Plan'!$J:$J,$A344)),INDEX('Content Plan'!$C:$C,$A344)&lt;&gt;"",OR($B$5="All",INDEX('Content Plan'!$G:$G,$A344)=$B$5)),IF(AND(INDEX('Content Plan'!$J:$J,$A344)&gt;=$B$1,INDEX('Content Plan'!$J:$J,$A344)&lt;=$B$2),INDEX('Content Plan'!$J:$J,$A344)*1000+$A344,""),"")</f>
        <v/>
      </c>
      <c r="C344" s="24">
        <f>IF(AND(ISNUMBER(INDEX('Content Plan'!$I:$I,$A344)),OR(INDEX('Content Plan'!$H:$H,$A344)="Research",INDEX('Content Plan'!$H:$H,$A344)="Draft",INDEX('Content Plan'!$H:$H,$A344)="Review",INDEX('Content Plan'!$H:$H,$A344)="Ready"),OR($B$5="All",INDEX('Content Plan'!$G:$G,$A344)=$B$5)),IF(INDEX('Content Plan'!$I:$I,$A344)&lt;=$B$4,INDEX('Content Plan'!$I:$I,$A344)*1000+$A344,""),"")</f>
        <v/>
      </c>
    </row>
    <row r="345">
      <c r="A345">
        <f>ROW()-5</f>
        <v/>
      </c>
      <c r="B345" s="24">
        <f>IF(AND(ISNUMBER(INDEX('Content Plan'!$J:$J,$A345)),INDEX('Content Plan'!$C:$C,$A345)&lt;&gt;"",OR($B$5="All",INDEX('Content Plan'!$G:$G,$A345)=$B$5)),IF(AND(INDEX('Content Plan'!$J:$J,$A345)&gt;=$B$1,INDEX('Content Plan'!$J:$J,$A345)&lt;=$B$2),INDEX('Content Plan'!$J:$J,$A345)*1000+$A345,""),"")</f>
        <v/>
      </c>
      <c r="C345" s="24">
        <f>IF(AND(ISNUMBER(INDEX('Content Plan'!$I:$I,$A345)),OR(INDEX('Content Plan'!$H:$H,$A345)="Research",INDEX('Content Plan'!$H:$H,$A345)="Draft",INDEX('Content Plan'!$H:$H,$A345)="Review",INDEX('Content Plan'!$H:$H,$A345)="Ready"),OR($B$5="All",INDEX('Content Plan'!$G:$G,$A345)=$B$5)),IF(INDEX('Content Plan'!$I:$I,$A345)&lt;=$B$4,INDEX('Content Plan'!$I:$I,$A345)*1000+$A345,""),"")</f>
        <v/>
      </c>
    </row>
    <row r="346">
      <c r="A346">
        <f>ROW()-5</f>
        <v/>
      </c>
      <c r="B346" s="24">
        <f>IF(AND(ISNUMBER(INDEX('Content Plan'!$J:$J,$A346)),INDEX('Content Plan'!$C:$C,$A346)&lt;&gt;"",OR($B$5="All",INDEX('Content Plan'!$G:$G,$A346)=$B$5)),IF(AND(INDEX('Content Plan'!$J:$J,$A346)&gt;=$B$1,INDEX('Content Plan'!$J:$J,$A346)&lt;=$B$2),INDEX('Content Plan'!$J:$J,$A346)*1000+$A346,""),"")</f>
        <v/>
      </c>
      <c r="C346" s="24">
        <f>IF(AND(ISNUMBER(INDEX('Content Plan'!$I:$I,$A346)),OR(INDEX('Content Plan'!$H:$H,$A346)="Research",INDEX('Content Plan'!$H:$H,$A346)="Draft",INDEX('Content Plan'!$H:$H,$A346)="Review",INDEX('Content Plan'!$H:$H,$A346)="Ready"),OR($B$5="All",INDEX('Content Plan'!$G:$G,$A346)=$B$5)),IF(INDEX('Content Plan'!$I:$I,$A346)&lt;=$B$4,INDEX('Content Plan'!$I:$I,$A346)*1000+$A346,""),"")</f>
        <v/>
      </c>
    </row>
    <row r="347">
      <c r="A347">
        <f>ROW()-5</f>
        <v/>
      </c>
      <c r="B347" s="24">
        <f>IF(AND(ISNUMBER(INDEX('Content Plan'!$J:$J,$A347)),INDEX('Content Plan'!$C:$C,$A347)&lt;&gt;"",OR($B$5="All",INDEX('Content Plan'!$G:$G,$A347)=$B$5)),IF(AND(INDEX('Content Plan'!$J:$J,$A347)&gt;=$B$1,INDEX('Content Plan'!$J:$J,$A347)&lt;=$B$2),INDEX('Content Plan'!$J:$J,$A347)*1000+$A347,""),"")</f>
        <v/>
      </c>
      <c r="C347" s="24">
        <f>IF(AND(ISNUMBER(INDEX('Content Plan'!$I:$I,$A347)),OR(INDEX('Content Plan'!$H:$H,$A347)="Research",INDEX('Content Plan'!$H:$H,$A347)="Draft",INDEX('Content Plan'!$H:$H,$A347)="Review",INDEX('Content Plan'!$H:$H,$A347)="Ready"),OR($B$5="All",INDEX('Content Plan'!$G:$G,$A347)=$B$5)),IF(INDEX('Content Plan'!$I:$I,$A347)&lt;=$B$4,INDEX('Content Plan'!$I:$I,$A347)*1000+$A347,""),"")</f>
        <v/>
      </c>
    </row>
    <row r="348">
      <c r="A348">
        <f>ROW()-5</f>
        <v/>
      </c>
      <c r="B348" s="24">
        <f>IF(AND(ISNUMBER(INDEX('Content Plan'!$J:$J,$A348)),INDEX('Content Plan'!$C:$C,$A348)&lt;&gt;"",OR($B$5="All",INDEX('Content Plan'!$G:$G,$A348)=$B$5)),IF(AND(INDEX('Content Plan'!$J:$J,$A348)&gt;=$B$1,INDEX('Content Plan'!$J:$J,$A348)&lt;=$B$2),INDEX('Content Plan'!$J:$J,$A348)*1000+$A348,""),"")</f>
        <v/>
      </c>
      <c r="C348" s="24">
        <f>IF(AND(ISNUMBER(INDEX('Content Plan'!$I:$I,$A348)),OR(INDEX('Content Plan'!$H:$H,$A348)="Research",INDEX('Content Plan'!$H:$H,$A348)="Draft",INDEX('Content Plan'!$H:$H,$A348)="Review",INDEX('Content Plan'!$H:$H,$A348)="Ready"),OR($B$5="All",INDEX('Content Plan'!$G:$G,$A348)=$B$5)),IF(INDEX('Content Plan'!$I:$I,$A348)&lt;=$B$4,INDEX('Content Plan'!$I:$I,$A348)*1000+$A348,""),"")</f>
        <v/>
      </c>
    </row>
    <row r="349">
      <c r="A349">
        <f>ROW()-5</f>
        <v/>
      </c>
      <c r="B349" s="24">
        <f>IF(AND(ISNUMBER(INDEX('Content Plan'!$J:$J,$A349)),INDEX('Content Plan'!$C:$C,$A349)&lt;&gt;"",OR($B$5="All",INDEX('Content Plan'!$G:$G,$A349)=$B$5)),IF(AND(INDEX('Content Plan'!$J:$J,$A349)&gt;=$B$1,INDEX('Content Plan'!$J:$J,$A349)&lt;=$B$2),INDEX('Content Plan'!$J:$J,$A349)*1000+$A349,""),"")</f>
        <v/>
      </c>
      <c r="C349" s="24">
        <f>IF(AND(ISNUMBER(INDEX('Content Plan'!$I:$I,$A349)),OR(INDEX('Content Plan'!$H:$H,$A349)="Research",INDEX('Content Plan'!$H:$H,$A349)="Draft",INDEX('Content Plan'!$H:$H,$A349)="Review",INDEX('Content Plan'!$H:$H,$A349)="Ready"),OR($B$5="All",INDEX('Content Plan'!$G:$G,$A349)=$B$5)),IF(INDEX('Content Plan'!$I:$I,$A349)&lt;=$B$4,INDEX('Content Plan'!$I:$I,$A349)*1000+$A349,""),"")</f>
        <v/>
      </c>
    </row>
    <row r="350">
      <c r="A350">
        <f>ROW()-5</f>
        <v/>
      </c>
      <c r="B350" s="24">
        <f>IF(AND(ISNUMBER(INDEX('Content Plan'!$J:$J,$A350)),INDEX('Content Plan'!$C:$C,$A350)&lt;&gt;"",OR($B$5="All",INDEX('Content Plan'!$G:$G,$A350)=$B$5)),IF(AND(INDEX('Content Plan'!$J:$J,$A350)&gt;=$B$1,INDEX('Content Plan'!$J:$J,$A350)&lt;=$B$2),INDEX('Content Plan'!$J:$J,$A350)*1000+$A350,""),"")</f>
        <v/>
      </c>
      <c r="C350" s="24">
        <f>IF(AND(ISNUMBER(INDEX('Content Plan'!$I:$I,$A350)),OR(INDEX('Content Plan'!$H:$H,$A350)="Research",INDEX('Content Plan'!$H:$H,$A350)="Draft",INDEX('Content Plan'!$H:$H,$A350)="Review",INDEX('Content Plan'!$H:$H,$A350)="Ready"),OR($B$5="All",INDEX('Content Plan'!$G:$G,$A350)=$B$5)),IF(INDEX('Content Plan'!$I:$I,$A350)&lt;=$B$4,INDEX('Content Plan'!$I:$I,$A350)*1000+$A350,""),"")</f>
        <v/>
      </c>
    </row>
    <row r="351">
      <c r="A351">
        <f>ROW()-5</f>
        <v/>
      </c>
      <c r="B351" s="24">
        <f>IF(AND(ISNUMBER(INDEX('Content Plan'!$J:$J,$A351)),INDEX('Content Plan'!$C:$C,$A351)&lt;&gt;"",OR($B$5="All",INDEX('Content Plan'!$G:$G,$A351)=$B$5)),IF(AND(INDEX('Content Plan'!$J:$J,$A351)&gt;=$B$1,INDEX('Content Plan'!$J:$J,$A351)&lt;=$B$2),INDEX('Content Plan'!$J:$J,$A351)*1000+$A351,""),"")</f>
        <v/>
      </c>
      <c r="C351" s="24">
        <f>IF(AND(ISNUMBER(INDEX('Content Plan'!$I:$I,$A351)),OR(INDEX('Content Plan'!$H:$H,$A351)="Research",INDEX('Content Plan'!$H:$H,$A351)="Draft",INDEX('Content Plan'!$H:$H,$A351)="Review",INDEX('Content Plan'!$H:$H,$A351)="Ready"),OR($B$5="All",INDEX('Content Plan'!$G:$G,$A351)=$B$5)),IF(INDEX('Content Plan'!$I:$I,$A351)&lt;=$B$4,INDEX('Content Plan'!$I:$I,$A351)*1000+$A351,""),"")</f>
        <v/>
      </c>
    </row>
    <row r="352">
      <c r="A352">
        <f>ROW()-5</f>
        <v/>
      </c>
      <c r="B352" s="24">
        <f>IF(AND(ISNUMBER(INDEX('Content Plan'!$J:$J,$A352)),INDEX('Content Plan'!$C:$C,$A352)&lt;&gt;"",OR($B$5="All",INDEX('Content Plan'!$G:$G,$A352)=$B$5)),IF(AND(INDEX('Content Plan'!$J:$J,$A352)&gt;=$B$1,INDEX('Content Plan'!$J:$J,$A352)&lt;=$B$2),INDEX('Content Plan'!$J:$J,$A352)*1000+$A352,""),"")</f>
        <v/>
      </c>
      <c r="C352" s="24">
        <f>IF(AND(ISNUMBER(INDEX('Content Plan'!$I:$I,$A352)),OR(INDEX('Content Plan'!$H:$H,$A352)="Research",INDEX('Content Plan'!$H:$H,$A352)="Draft",INDEX('Content Plan'!$H:$H,$A352)="Review",INDEX('Content Plan'!$H:$H,$A352)="Ready"),OR($B$5="All",INDEX('Content Plan'!$G:$G,$A352)=$B$5)),IF(INDEX('Content Plan'!$I:$I,$A352)&lt;=$B$4,INDEX('Content Plan'!$I:$I,$A352)*1000+$A352,""),"")</f>
        <v/>
      </c>
    </row>
    <row r="353">
      <c r="A353">
        <f>ROW()-5</f>
        <v/>
      </c>
      <c r="B353" s="24">
        <f>IF(AND(ISNUMBER(INDEX('Content Plan'!$J:$J,$A353)),INDEX('Content Plan'!$C:$C,$A353)&lt;&gt;"",OR($B$5="All",INDEX('Content Plan'!$G:$G,$A353)=$B$5)),IF(AND(INDEX('Content Plan'!$J:$J,$A353)&gt;=$B$1,INDEX('Content Plan'!$J:$J,$A353)&lt;=$B$2),INDEX('Content Plan'!$J:$J,$A353)*1000+$A353,""),"")</f>
        <v/>
      </c>
      <c r="C353" s="24">
        <f>IF(AND(ISNUMBER(INDEX('Content Plan'!$I:$I,$A353)),OR(INDEX('Content Plan'!$H:$H,$A353)="Research",INDEX('Content Plan'!$H:$H,$A353)="Draft",INDEX('Content Plan'!$H:$H,$A353)="Review",INDEX('Content Plan'!$H:$H,$A353)="Ready"),OR($B$5="All",INDEX('Content Plan'!$G:$G,$A353)=$B$5)),IF(INDEX('Content Plan'!$I:$I,$A353)&lt;=$B$4,INDEX('Content Plan'!$I:$I,$A353)*1000+$A353,""),"")</f>
        <v/>
      </c>
    </row>
    <row r="354">
      <c r="A354">
        <f>ROW()-5</f>
        <v/>
      </c>
      <c r="B354" s="24">
        <f>IF(AND(ISNUMBER(INDEX('Content Plan'!$J:$J,$A354)),INDEX('Content Plan'!$C:$C,$A354)&lt;&gt;"",OR($B$5="All",INDEX('Content Plan'!$G:$G,$A354)=$B$5)),IF(AND(INDEX('Content Plan'!$J:$J,$A354)&gt;=$B$1,INDEX('Content Plan'!$J:$J,$A354)&lt;=$B$2),INDEX('Content Plan'!$J:$J,$A354)*1000+$A354,""),"")</f>
        <v/>
      </c>
      <c r="C354" s="24">
        <f>IF(AND(ISNUMBER(INDEX('Content Plan'!$I:$I,$A354)),OR(INDEX('Content Plan'!$H:$H,$A354)="Research",INDEX('Content Plan'!$H:$H,$A354)="Draft",INDEX('Content Plan'!$H:$H,$A354)="Review",INDEX('Content Plan'!$H:$H,$A354)="Ready"),OR($B$5="All",INDEX('Content Plan'!$G:$G,$A354)=$B$5)),IF(INDEX('Content Plan'!$I:$I,$A354)&lt;=$B$4,INDEX('Content Plan'!$I:$I,$A354)*1000+$A354,""),"")</f>
        <v/>
      </c>
    </row>
    <row r="355">
      <c r="A355">
        <f>ROW()-5</f>
        <v/>
      </c>
      <c r="B355" s="24">
        <f>IF(AND(ISNUMBER(INDEX('Content Plan'!$J:$J,$A355)),INDEX('Content Plan'!$C:$C,$A355)&lt;&gt;"",OR($B$5="All",INDEX('Content Plan'!$G:$G,$A355)=$B$5)),IF(AND(INDEX('Content Plan'!$J:$J,$A355)&gt;=$B$1,INDEX('Content Plan'!$J:$J,$A355)&lt;=$B$2),INDEX('Content Plan'!$J:$J,$A355)*1000+$A355,""),"")</f>
        <v/>
      </c>
      <c r="C355" s="24">
        <f>IF(AND(ISNUMBER(INDEX('Content Plan'!$I:$I,$A355)),OR(INDEX('Content Plan'!$H:$H,$A355)="Research",INDEX('Content Plan'!$H:$H,$A355)="Draft",INDEX('Content Plan'!$H:$H,$A355)="Review",INDEX('Content Plan'!$H:$H,$A355)="Ready"),OR($B$5="All",INDEX('Content Plan'!$G:$G,$A355)=$B$5)),IF(INDEX('Content Plan'!$I:$I,$A355)&lt;=$B$4,INDEX('Content Plan'!$I:$I,$A355)*1000+$A355,""),"")</f>
        <v/>
      </c>
    </row>
    <row r="356">
      <c r="A356">
        <f>ROW()-5</f>
        <v/>
      </c>
      <c r="B356" s="24">
        <f>IF(AND(ISNUMBER(INDEX('Content Plan'!$J:$J,$A356)),INDEX('Content Plan'!$C:$C,$A356)&lt;&gt;"",OR($B$5="All",INDEX('Content Plan'!$G:$G,$A356)=$B$5)),IF(AND(INDEX('Content Plan'!$J:$J,$A356)&gt;=$B$1,INDEX('Content Plan'!$J:$J,$A356)&lt;=$B$2),INDEX('Content Plan'!$J:$J,$A356)*1000+$A356,""),"")</f>
        <v/>
      </c>
      <c r="C356" s="24">
        <f>IF(AND(ISNUMBER(INDEX('Content Plan'!$I:$I,$A356)),OR(INDEX('Content Plan'!$H:$H,$A356)="Research",INDEX('Content Plan'!$H:$H,$A356)="Draft",INDEX('Content Plan'!$H:$H,$A356)="Review",INDEX('Content Plan'!$H:$H,$A356)="Ready"),OR($B$5="All",INDEX('Content Plan'!$G:$G,$A356)=$B$5)),IF(INDEX('Content Plan'!$I:$I,$A356)&lt;=$B$4,INDEX('Content Plan'!$I:$I,$A356)*1000+$A356,""),"")</f>
        <v/>
      </c>
    </row>
    <row r="357">
      <c r="A357">
        <f>ROW()-5</f>
        <v/>
      </c>
      <c r="B357" s="24">
        <f>IF(AND(ISNUMBER(INDEX('Content Plan'!$J:$J,$A357)),INDEX('Content Plan'!$C:$C,$A357)&lt;&gt;"",OR($B$5="All",INDEX('Content Plan'!$G:$G,$A357)=$B$5)),IF(AND(INDEX('Content Plan'!$J:$J,$A357)&gt;=$B$1,INDEX('Content Plan'!$J:$J,$A357)&lt;=$B$2),INDEX('Content Plan'!$J:$J,$A357)*1000+$A357,""),"")</f>
        <v/>
      </c>
      <c r="C357" s="24">
        <f>IF(AND(ISNUMBER(INDEX('Content Plan'!$I:$I,$A357)),OR(INDEX('Content Plan'!$H:$H,$A357)="Research",INDEX('Content Plan'!$H:$H,$A357)="Draft",INDEX('Content Plan'!$H:$H,$A357)="Review",INDEX('Content Plan'!$H:$H,$A357)="Ready"),OR($B$5="All",INDEX('Content Plan'!$G:$G,$A357)=$B$5)),IF(INDEX('Content Plan'!$I:$I,$A357)&lt;=$B$4,INDEX('Content Plan'!$I:$I,$A357)*1000+$A357,""),"")</f>
        <v/>
      </c>
    </row>
    <row r="358">
      <c r="A358">
        <f>ROW()-5</f>
        <v/>
      </c>
      <c r="B358" s="24">
        <f>IF(AND(ISNUMBER(INDEX('Content Plan'!$J:$J,$A358)),INDEX('Content Plan'!$C:$C,$A358)&lt;&gt;"",OR($B$5="All",INDEX('Content Plan'!$G:$G,$A358)=$B$5)),IF(AND(INDEX('Content Plan'!$J:$J,$A358)&gt;=$B$1,INDEX('Content Plan'!$J:$J,$A358)&lt;=$B$2),INDEX('Content Plan'!$J:$J,$A358)*1000+$A358,""),"")</f>
        <v/>
      </c>
      <c r="C358" s="24">
        <f>IF(AND(ISNUMBER(INDEX('Content Plan'!$I:$I,$A358)),OR(INDEX('Content Plan'!$H:$H,$A358)="Research",INDEX('Content Plan'!$H:$H,$A358)="Draft",INDEX('Content Plan'!$H:$H,$A358)="Review",INDEX('Content Plan'!$H:$H,$A358)="Ready"),OR($B$5="All",INDEX('Content Plan'!$G:$G,$A358)=$B$5)),IF(INDEX('Content Plan'!$I:$I,$A358)&lt;=$B$4,INDEX('Content Plan'!$I:$I,$A358)*1000+$A358,""),"")</f>
        <v/>
      </c>
    </row>
    <row r="359">
      <c r="A359">
        <f>ROW()-5</f>
        <v/>
      </c>
      <c r="B359" s="24">
        <f>IF(AND(ISNUMBER(INDEX('Content Plan'!$J:$J,$A359)),INDEX('Content Plan'!$C:$C,$A359)&lt;&gt;"",OR($B$5="All",INDEX('Content Plan'!$G:$G,$A359)=$B$5)),IF(AND(INDEX('Content Plan'!$J:$J,$A359)&gt;=$B$1,INDEX('Content Plan'!$J:$J,$A359)&lt;=$B$2),INDEX('Content Plan'!$J:$J,$A359)*1000+$A359,""),"")</f>
        <v/>
      </c>
      <c r="C359" s="24">
        <f>IF(AND(ISNUMBER(INDEX('Content Plan'!$I:$I,$A359)),OR(INDEX('Content Plan'!$H:$H,$A359)="Research",INDEX('Content Plan'!$H:$H,$A359)="Draft",INDEX('Content Plan'!$H:$H,$A359)="Review",INDEX('Content Plan'!$H:$H,$A359)="Ready"),OR($B$5="All",INDEX('Content Plan'!$G:$G,$A359)=$B$5)),IF(INDEX('Content Plan'!$I:$I,$A359)&lt;=$B$4,INDEX('Content Plan'!$I:$I,$A359)*1000+$A359,""),"")</f>
        <v/>
      </c>
    </row>
    <row r="360">
      <c r="A360">
        <f>ROW()-5</f>
        <v/>
      </c>
      <c r="B360" s="24">
        <f>IF(AND(ISNUMBER(INDEX('Content Plan'!$J:$J,$A360)),INDEX('Content Plan'!$C:$C,$A360)&lt;&gt;"",OR($B$5="All",INDEX('Content Plan'!$G:$G,$A360)=$B$5)),IF(AND(INDEX('Content Plan'!$J:$J,$A360)&gt;=$B$1,INDEX('Content Plan'!$J:$J,$A360)&lt;=$B$2),INDEX('Content Plan'!$J:$J,$A360)*1000+$A360,""),"")</f>
        <v/>
      </c>
      <c r="C360" s="24">
        <f>IF(AND(ISNUMBER(INDEX('Content Plan'!$I:$I,$A360)),OR(INDEX('Content Plan'!$H:$H,$A360)="Research",INDEX('Content Plan'!$H:$H,$A360)="Draft",INDEX('Content Plan'!$H:$H,$A360)="Review",INDEX('Content Plan'!$H:$H,$A360)="Ready"),OR($B$5="All",INDEX('Content Plan'!$G:$G,$A360)=$B$5)),IF(INDEX('Content Plan'!$I:$I,$A360)&lt;=$B$4,INDEX('Content Plan'!$I:$I,$A360)*1000+$A360,""),"")</f>
        <v/>
      </c>
    </row>
    <row r="361">
      <c r="A361">
        <f>ROW()-5</f>
        <v/>
      </c>
      <c r="B361" s="24">
        <f>IF(AND(ISNUMBER(INDEX('Content Plan'!$J:$J,$A361)),INDEX('Content Plan'!$C:$C,$A361)&lt;&gt;"",OR($B$5="All",INDEX('Content Plan'!$G:$G,$A361)=$B$5)),IF(AND(INDEX('Content Plan'!$J:$J,$A361)&gt;=$B$1,INDEX('Content Plan'!$J:$J,$A361)&lt;=$B$2),INDEX('Content Plan'!$J:$J,$A361)*1000+$A361,""),"")</f>
        <v/>
      </c>
      <c r="C361" s="24">
        <f>IF(AND(ISNUMBER(INDEX('Content Plan'!$I:$I,$A361)),OR(INDEX('Content Plan'!$H:$H,$A361)="Research",INDEX('Content Plan'!$H:$H,$A361)="Draft",INDEX('Content Plan'!$H:$H,$A361)="Review",INDEX('Content Plan'!$H:$H,$A361)="Ready"),OR($B$5="All",INDEX('Content Plan'!$G:$G,$A361)=$B$5)),IF(INDEX('Content Plan'!$I:$I,$A361)&lt;=$B$4,INDEX('Content Plan'!$I:$I,$A361)*1000+$A361,""),"")</f>
        <v/>
      </c>
    </row>
    <row r="362">
      <c r="A362">
        <f>ROW()-5</f>
        <v/>
      </c>
      <c r="B362" s="24">
        <f>IF(AND(ISNUMBER(INDEX('Content Plan'!$J:$J,$A362)),INDEX('Content Plan'!$C:$C,$A362)&lt;&gt;"",OR($B$5="All",INDEX('Content Plan'!$G:$G,$A362)=$B$5)),IF(AND(INDEX('Content Plan'!$J:$J,$A362)&gt;=$B$1,INDEX('Content Plan'!$J:$J,$A362)&lt;=$B$2),INDEX('Content Plan'!$J:$J,$A362)*1000+$A362,""),"")</f>
        <v/>
      </c>
      <c r="C362" s="24">
        <f>IF(AND(ISNUMBER(INDEX('Content Plan'!$I:$I,$A362)),OR(INDEX('Content Plan'!$H:$H,$A362)="Research",INDEX('Content Plan'!$H:$H,$A362)="Draft",INDEX('Content Plan'!$H:$H,$A362)="Review",INDEX('Content Plan'!$H:$H,$A362)="Ready"),OR($B$5="All",INDEX('Content Plan'!$G:$G,$A362)=$B$5)),IF(INDEX('Content Plan'!$I:$I,$A362)&lt;=$B$4,INDEX('Content Plan'!$I:$I,$A362)*1000+$A362,""),"")</f>
        <v/>
      </c>
    </row>
    <row r="363">
      <c r="A363">
        <f>ROW()-5</f>
        <v/>
      </c>
      <c r="B363" s="24">
        <f>IF(AND(ISNUMBER(INDEX('Content Plan'!$J:$J,$A363)),INDEX('Content Plan'!$C:$C,$A363)&lt;&gt;"",OR($B$5="All",INDEX('Content Plan'!$G:$G,$A363)=$B$5)),IF(AND(INDEX('Content Plan'!$J:$J,$A363)&gt;=$B$1,INDEX('Content Plan'!$J:$J,$A363)&lt;=$B$2),INDEX('Content Plan'!$J:$J,$A363)*1000+$A363,""),"")</f>
        <v/>
      </c>
      <c r="C363" s="24">
        <f>IF(AND(ISNUMBER(INDEX('Content Plan'!$I:$I,$A363)),OR(INDEX('Content Plan'!$H:$H,$A363)="Research",INDEX('Content Plan'!$H:$H,$A363)="Draft",INDEX('Content Plan'!$H:$H,$A363)="Review",INDEX('Content Plan'!$H:$H,$A363)="Ready"),OR($B$5="All",INDEX('Content Plan'!$G:$G,$A363)=$B$5)),IF(INDEX('Content Plan'!$I:$I,$A363)&lt;=$B$4,INDEX('Content Plan'!$I:$I,$A363)*1000+$A363,""),"")</f>
        <v/>
      </c>
    </row>
    <row r="364">
      <c r="A364">
        <f>ROW()-5</f>
        <v/>
      </c>
      <c r="B364" s="24">
        <f>IF(AND(ISNUMBER(INDEX('Content Plan'!$J:$J,$A364)),INDEX('Content Plan'!$C:$C,$A364)&lt;&gt;"",OR($B$5="All",INDEX('Content Plan'!$G:$G,$A364)=$B$5)),IF(AND(INDEX('Content Plan'!$J:$J,$A364)&gt;=$B$1,INDEX('Content Plan'!$J:$J,$A364)&lt;=$B$2),INDEX('Content Plan'!$J:$J,$A364)*1000+$A364,""),"")</f>
        <v/>
      </c>
      <c r="C364" s="24">
        <f>IF(AND(ISNUMBER(INDEX('Content Plan'!$I:$I,$A364)),OR(INDEX('Content Plan'!$H:$H,$A364)="Research",INDEX('Content Plan'!$H:$H,$A364)="Draft",INDEX('Content Plan'!$H:$H,$A364)="Review",INDEX('Content Plan'!$H:$H,$A364)="Ready"),OR($B$5="All",INDEX('Content Plan'!$G:$G,$A364)=$B$5)),IF(INDEX('Content Plan'!$I:$I,$A364)&lt;=$B$4,INDEX('Content Plan'!$I:$I,$A364)*1000+$A364,""),"")</f>
        <v/>
      </c>
    </row>
    <row r="365">
      <c r="A365">
        <f>ROW()-5</f>
        <v/>
      </c>
      <c r="B365" s="24">
        <f>IF(AND(ISNUMBER(INDEX('Content Plan'!$J:$J,$A365)),INDEX('Content Plan'!$C:$C,$A365)&lt;&gt;"",OR($B$5="All",INDEX('Content Plan'!$G:$G,$A365)=$B$5)),IF(AND(INDEX('Content Plan'!$J:$J,$A365)&gt;=$B$1,INDEX('Content Plan'!$J:$J,$A365)&lt;=$B$2),INDEX('Content Plan'!$J:$J,$A365)*1000+$A365,""),"")</f>
        <v/>
      </c>
      <c r="C365" s="24">
        <f>IF(AND(ISNUMBER(INDEX('Content Plan'!$I:$I,$A365)),OR(INDEX('Content Plan'!$H:$H,$A365)="Research",INDEX('Content Plan'!$H:$H,$A365)="Draft",INDEX('Content Plan'!$H:$H,$A365)="Review",INDEX('Content Plan'!$H:$H,$A365)="Ready"),OR($B$5="All",INDEX('Content Plan'!$G:$G,$A365)=$B$5)),IF(INDEX('Content Plan'!$I:$I,$A365)&lt;=$B$4,INDEX('Content Plan'!$I:$I,$A365)*1000+$A365,""),"")</f>
        <v/>
      </c>
    </row>
    <row r="366">
      <c r="A366">
        <f>ROW()-5</f>
        <v/>
      </c>
      <c r="B366" s="24">
        <f>IF(AND(ISNUMBER(INDEX('Content Plan'!$J:$J,$A366)),INDEX('Content Plan'!$C:$C,$A366)&lt;&gt;"",OR($B$5="All",INDEX('Content Plan'!$G:$G,$A366)=$B$5)),IF(AND(INDEX('Content Plan'!$J:$J,$A366)&gt;=$B$1,INDEX('Content Plan'!$J:$J,$A366)&lt;=$B$2),INDEX('Content Plan'!$J:$J,$A366)*1000+$A366,""),"")</f>
        <v/>
      </c>
      <c r="C366" s="24">
        <f>IF(AND(ISNUMBER(INDEX('Content Plan'!$I:$I,$A366)),OR(INDEX('Content Plan'!$H:$H,$A366)="Research",INDEX('Content Plan'!$H:$H,$A366)="Draft",INDEX('Content Plan'!$H:$H,$A366)="Review",INDEX('Content Plan'!$H:$H,$A366)="Ready"),OR($B$5="All",INDEX('Content Plan'!$G:$G,$A366)=$B$5)),IF(INDEX('Content Plan'!$I:$I,$A366)&lt;=$B$4,INDEX('Content Plan'!$I:$I,$A366)*1000+$A366,""),"")</f>
        <v/>
      </c>
    </row>
    <row r="367">
      <c r="A367">
        <f>ROW()-5</f>
        <v/>
      </c>
      <c r="B367" s="24">
        <f>IF(AND(ISNUMBER(INDEX('Content Plan'!$J:$J,$A367)),INDEX('Content Plan'!$C:$C,$A367)&lt;&gt;"",OR($B$5="All",INDEX('Content Plan'!$G:$G,$A367)=$B$5)),IF(AND(INDEX('Content Plan'!$J:$J,$A367)&gt;=$B$1,INDEX('Content Plan'!$J:$J,$A367)&lt;=$B$2),INDEX('Content Plan'!$J:$J,$A367)*1000+$A367,""),"")</f>
        <v/>
      </c>
      <c r="C367" s="24">
        <f>IF(AND(ISNUMBER(INDEX('Content Plan'!$I:$I,$A367)),OR(INDEX('Content Plan'!$H:$H,$A367)="Research",INDEX('Content Plan'!$H:$H,$A367)="Draft",INDEX('Content Plan'!$H:$H,$A367)="Review",INDEX('Content Plan'!$H:$H,$A367)="Ready"),OR($B$5="All",INDEX('Content Plan'!$G:$G,$A367)=$B$5)),IF(INDEX('Content Plan'!$I:$I,$A367)&lt;=$B$4,INDEX('Content Plan'!$I:$I,$A367)*1000+$A367,""),"")</f>
        <v/>
      </c>
    </row>
    <row r="368">
      <c r="A368">
        <f>ROW()-5</f>
        <v/>
      </c>
      <c r="B368" s="24">
        <f>IF(AND(ISNUMBER(INDEX('Content Plan'!$J:$J,$A368)),INDEX('Content Plan'!$C:$C,$A368)&lt;&gt;"",OR($B$5="All",INDEX('Content Plan'!$G:$G,$A368)=$B$5)),IF(AND(INDEX('Content Plan'!$J:$J,$A368)&gt;=$B$1,INDEX('Content Plan'!$J:$J,$A368)&lt;=$B$2),INDEX('Content Plan'!$J:$J,$A368)*1000+$A368,""),"")</f>
        <v/>
      </c>
      <c r="C368" s="24">
        <f>IF(AND(ISNUMBER(INDEX('Content Plan'!$I:$I,$A368)),OR(INDEX('Content Plan'!$H:$H,$A368)="Research",INDEX('Content Plan'!$H:$H,$A368)="Draft",INDEX('Content Plan'!$H:$H,$A368)="Review",INDEX('Content Plan'!$H:$H,$A368)="Ready"),OR($B$5="All",INDEX('Content Plan'!$G:$G,$A368)=$B$5)),IF(INDEX('Content Plan'!$I:$I,$A368)&lt;=$B$4,INDEX('Content Plan'!$I:$I,$A368)*1000+$A368,""),"")</f>
        <v/>
      </c>
    </row>
    <row r="369">
      <c r="A369">
        <f>ROW()-5</f>
        <v/>
      </c>
      <c r="B369" s="24">
        <f>IF(AND(ISNUMBER(INDEX('Content Plan'!$J:$J,$A369)),INDEX('Content Plan'!$C:$C,$A369)&lt;&gt;"",OR($B$5="All",INDEX('Content Plan'!$G:$G,$A369)=$B$5)),IF(AND(INDEX('Content Plan'!$J:$J,$A369)&gt;=$B$1,INDEX('Content Plan'!$J:$J,$A369)&lt;=$B$2),INDEX('Content Plan'!$J:$J,$A369)*1000+$A369,""),"")</f>
        <v/>
      </c>
      <c r="C369" s="24">
        <f>IF(AND(ISNUMBER(INDEX('Content Plan'!$I:$I,$A369)),OR(INDEX('Content Plan'!$H:$H,$A369)="Research",INDEX('Content Plan'!$H:$H,$A369)="Draft",INDEX('Content Plan'!$H:$H,$A369)="Review",INDEX('Content Plan'!$H:$H,$A369)="Ready"),OR($B$5="All",INDEX('Content Plan'!$G:$G,$A369)=$B$5)),IF(INDEX('Content Plan'!$I:$I,$A369)&lt;=$B$4,INDEX('Content Plan'!$I:$I,$A369)*1000+$A369,""),"")</f>
        <v/>
      </c>
    </row>
    <row r="370">
      <c r="A370">
        <f>ROW()-5</f>
        <v/>
      </c>
      <c r="B370" s="24">
        <f>IF(AND(ISNUMBER(INDEX('Content Plan'!$J:$J,$A370)),INDEX('Content Plan'!$C:$C,$A370)&lt;&gt;"",OR($B$5="All",INDEX('Content Plan'!$G:$G,$A370)=$B$5)),IF(AND(INDEX('Content Plan'!$J:$J,$A370)&gt;=$B$1,INDEX('Content Plan'!$J:$J,$A370)&lt;=$B$2),INDEX('Content Plan'!$J:$J,$A370)*1000+$A370,""),"")</f>
        <v/>
      </c>
      <c r="C370" s="24">
        <f>IF(AND(ISNUMBER(INDEX('Content Plan'!$I:$I,$A370)),OR(INDEX('Content Plan'!$H:$H,$A370)="Research",INDEX('Content Plan'!$H:$H,$A370)="Draft",INDEX('Content Plan'!$H:$H,$A370)="Review",INDEX('Content Plan'!$H:$H,$A370)="Ready"),OR($B$5="All",INDEX('Content Plan'!$G:$G,$A370)=$B$5)),IF(INDEX('Content Plan'!$I:$I,$A370)&lt;=$B$4,INDEX('Content Plan'!$I:$I,$A370)*1000+$A370,""),"")</f>
        <v/>
      </c>
    </row>
    <row r="371">
      <c r="A371">
        <f>ROW()-5</f>
        <v/>
      </c>
      <c r="B371" s="24">
        <f>IF(AND(ISNUMBER(INDEX('Content Plan'!$J:$J,$A371)),INDEX('Content Plan'!$C:$C,$A371)&lt;&gt;"",OR($B$5="All",INDEX('Content Plan'!$G:$G,$A371)=$B$5)),IF(AND(INDEX('Content Plan'!$J:$J,$A371)&gt;=$B$1,INDEX('Content Plan'!$J:$J,$A371)&lt;=$B$2),INDEX('Content Plan'!$J:$J,$A371)*1000+$A371,""),"")</f>
        <v/>
      </c>
      <c r="C371" s="24">
        <f>IF(AND(ISNUMBER(INDEX('Content Plan'!$I:$I,$A371)),OR(INDEX('Content Plan'!$H:$H,$A371)="Research",INDEX('Content Plan'!$H:$H,$A371)="Draft",INDEX('Content Plan'!$H:$H,$A371)="Review",INDEX('Content Plan'!$H:$H,$A371)="Ready"),OR($B$5="All",INDEX('Content Plan'!$G:$G,$A371)=$B$5)),IF(INDEX('Content Plan'!$I:$I,$A371)&lt;=$B$4,INDEX('Content Plan'!$I:$I,$A371)*1000+$A371,""),"")</f>
        <v/>
      </c>
    </row>
    <row r="372">
      <c r="A372">
        <f>ROW()-5</f>
        <v/>
      </c>
      <c r="B372" s="24">
        <f>IF(AND(ISNUMBER(INDEX('Content Plan'!$J:$J,$A372)),INDEX('Content Plan'!$C:$C,$A372)&lt;&gt;"",OR($B$5="All",INDEX('Content Plan'!$G:$G,$A372)=$B$5)),IF(AND(INDEX('Content Plan'!$J:$J,$A372)&gt;=$B$1,INDEX('Content Plan'!$J:$J,$A372)&lt;=$B$2),INDEX('Content Plan'!$J:$J,$A372)*1000+$A372,""),"")</f>
        <v/>
      </c>
      <c r="C372" s="24">
        <f>IF(AND(ISNUMBER(INDEX('Content Plan'!$I:$I,$A372)),OR(INDEX('Content Plan'!$H:$H,$A372)="Research",INDEX('Content Plan'!$H:$H,$A372)="Draft",INDEX('Content Plan'!$H:$H,$A372)="Review",INDEX('Content Plan'!$H:$H,$A372)="Ready"),OR($B$5="All",INDEX('Content Plan'!$G:$G,$A372)=$B$5)),IF(INDEX('Content Plan'!$I:$I,$A372)&lt;=$B$4,INDEX('Content Plan'!$I:$I,$A372)*1000+$A372,""),"")</f>
        <v/>
      </c>
    </row>
    <row r="373">
      <c r="A373">
        <f>ROW()-5</f>
        <v/>
      </c>
      <c r="B373" s="24">
        <f>IF(AND(ISNUMBER(INDEX('Content Plan'!$J:$J,$A373)),INDEX('Content Plan'!$C:$C,$A373)&lt;&gt;"",OR($B$5="All",INDEX('Content Plan'!$G:$G,$A373)=$B$5)),IF(AND(INDEX('Content Plan'!$J:$J,$A373)&gt;=$B$1,INDEX('Content Plan'!$J:$J,$A373)&lt;=$B$2),INDEX('Content Plan'!$J:$J,$A373)*1000+$A373,""),"")</f>
        <v/>
      </c>
      <c r="C373" s="24">
        <f>IF(AND(ISNUMBER(INDEX('Content Plan'!$I:$I,$A373)),OR(INDEX('Content Plan'!$H:$H,$A373)="Research",INDEX('Content Plan'!$H:$H,$A373)="Draft",INDEX('Content Plan'!$H:$H,$A373)="Review",INDEX('Content Plan'!$H:$H,$A373)="Ready"),OR($B$5="All",INDEX('Content Plan'!$G:$G,$A373)=$B$5)),IF(INDEX('Content Plan'!$I:$I,$A373)&lt;=$B$4,INDEX('Content Plan'!$I:$I,$A373)*1000+$A373,""),"")</f>
        <v/>
      </c>
    </row>
    <row r="374">
      <c r="A374">
        <f>ROW()-5</f>
        <v/>
      </c>
      <c r="B374" s="24">
        <f>IF(AND(ISNUMBER(INDEX('Content Plan'!$J:$J,$A374)),INDEX('Content Plan'!$C:$C,$A374)&lt;&gt;"",OR($B$5="All",INDEX('Content Plan'!$G:$G,$A374)=$B$5)),IF(AND(INDEX('Content Plan'!$J:$J,$A374)&gt;=$B$1,INDEX('Content Plan'!$J:$J,$A374)&lt;=$B$2),INDEX('Content Plan'!$J:$J,$A374)*1000+$A374,""),"")</f>
        <v/>
      </c>
      <c r="C374" s="24">
        <f>IF(AND(ISNUMBER(INDEX('Content Plan'!$I:$I,$A374)),OR(INDEX('Content Plan'!$H:$H,$A374)="Research",INDEX('Content Plan'!$H:$H,$A374)="Draft",INDEX('Content Plan'!$H:$H,$A374)="Review",INDEX('Content Plan'!$H:$H,$A374)="Ready"),OR($B$5="All",INDEX('Content Plan'!$G:$G,$A374)=$B$5)),IF(INDEX('Content Plan'!$I:$I,$A374)&lt;=$B$4,INDEX('Content Plan'!$I:$I,$A374)*1000+$A374,""),"")</f>
        <v/>
      </c>
    </row>
    <row r="375">
      <c r="A375">
        <f>ROW()-5</f>
        <v/>
      </c>
      <c r="B375" s="24">
        <f>IF(AND(ISNUMBER(INDEX('Content Plan'!$J:$J,$A375)),INDEX('Content Plan'!$C:$C,$A375)&lt;&gt;"",OR($B$5="All",INDEX('Content Plan'!$G:$G,$A375)=$B$5)),IF(AND(INDEX('Content Plan'!$J:$J,$A375)&gt;=$B$1,INDEX('Content Plan'!$J:$J,$A375)&lt;=$B$2),INDEX('Content Plan'!$J:$J,$A375)*1000+$A375,""),"")</f>
        <v/>
      </c>
      <c r="C375" s="24">
        <f>IF(AND(ISNUMBER(INDEX('Content Plan'!$I:$I,$A375)),OR(INDEX('Content Plan'!$H:$H,$A375)="Research",INDEX('Content Plan'!$H:$H,$A375)="Draft",INDEX('Content Plan'!$H:$H,$A375)="Review",INDEX('Content Plan'!$H:$H,$A375)="Ready"),OR($B$5="All",INDEX('Content Plan'!$G:$G,$A375)=$B$5)),IF(INDEX('Content Plan'!$I:$I,$A375)&lt;=$B$4,INDEX('Content Plan'!$I:$I,$A375)*1000+$A375,""),"")</f>
        <v/>
      </c>
    </row>
    <row r="376">
      <c r="A376">
        <f>ROW()-5</f>
        <v/>
      </c>
      <c r="B376" s="24">
        <f>IF(AND(ISNUMBER(INDEX('Content Plan'!$J:$J,$A376)),INDEX('Content Plan'!$C:$C,$A376)&lt;&gt;"",OR($B$5="All",INDEX('Content Plan'!$G:$G,$A376)=$B$5)),IF(AND(INDEX('Content Plan'!$J:$J,$A376)&gt;=$B$1,INDEX('Content Plan'!$J:$J,$A376)&lt;=$B$2),INDEX('Content Plan'!$J:$J,$A376)*1000+$A376,""),"")</f>
        <v/>
      </c>
      <c r="C376" s="24">
        <f>IF(AND(ISNUMBER(INDEX('Content Plan'!$I:$I,$A376)),OR(INDEX('Content Plan'!$H:$H,$A376)="Research",INDEX('Content Plan'!$H:$H,$A376)="Draft",INDEX('Content Plan'!$H:$H,$A376)="Review",INDEX('Content Plan'!$H:$H,$A376)="Ready"),OR($B$5="All",INDEX('Content Plan'!$G:$G,$A376)=$B$5)),IF(INDEX('Content Plan'!$I:$I,$A376)&lt;=$B$4,INDEX('Content Plan'!$I:$I,$A376)*1000+$A376,""),"")</f>
        <v/>
      </c>
    </row>
    <row r="377">
      <c r="A377">
        <f>ROW()-5</f>
        <v/>
      </c>
      <c r="B377" s="24">
        <f>IF(AND(ISNUMBER(INDEX('Content Plan'!$J:$J,$A377)),INDEX('Content Plan'!$C:$C,$A377)&lt;&gt;"",OR($B$5="All",INDEX('Content Plan'!$G:$G,$A377)=$B$5)),IF(AND(INDEX('Content Plan'!$J:$J,$A377)&gt;=$B$1,INDEX('Content Plan'!$J:$J,$A377)&lt;=$B$2),INDEX('Content Plan'!$J:$J,$A377)*1000+$A377,""),"")</f>
        <v/>
      </c>
      <c r="C377" s="24">
        <f>IF(AND(ISNUMBER(INDEX('Content Plan'!$I:$I,$A377)),OR(INDEX('Content Plan'!$H:$H,$A377)="Research",INDEX('Content Plan'!$H:$H,$A377)="Draft",INDEX('Content Plan'!$H:$H,$A377)="Review",INDEX('Content Plan'!$H:$H,$A377)="Ready"),OR($B$5="All",INDEX('Content Plan'!$G:$G,$A377)=$B$5)),IF(INDEX('Content Plan'!$I:$I,$A377)&lt;=$B$4,INDEX('Content Plan'!$I:$I,$A377)*1000+$A377,""),"")</f>
        <v/>
      </c>
    </row>
    <row r="378">
      <c r="A378">
        <f>ROW()-5</f>
        <v/>
      </c>
      <c r="B378" s="24">
        <f>IF(AND(ISNUMBER(INDEX('Content Plan'!$J:$J,$A378)),INDEX('Content Plan'!$C:$C,$A378)&lt;&gt;"",OR($B$5="All",INDEX('Content Plan'!$G:$G,$A378)=$B$5)),IF(AND(INDEX('Content Plan'!$J:$J,$A378)&gt;=$B$1,INDEX('Content Plan'!$J:$J,$A378)&lt;=$B$2),INDEX('Content Plan'!$J:$J,$A378)*1000+$A378,""),"")</f>
        <v/>
      </c>
      <c r="C378" s="24">
        <f>IF(AND(ISNUMBER(INDEX('Content Plan'!$I:$I,$A378)),OR(INDEX('Content Plan'!$H:$H,$A378)="Research",INDEX('Content Plan'!$H:$H,$A378)="Draft",INDEX('Content Plan'!$H:$H,$A378)="Review",INDEX('Content Plan'!$H:$H,$A378)="Ready"),OR($B$5="All",INDEX('Content Plan'!$G:$G,$A378)=$B$5)),IF(INDEX('Content Plan'!$I:$I,$A378)&lt;=$B$4,INDEX('Content Plan'!$I:$I,$A378)*1000+$A378,""),"")</f>
        <v/>
      </c>
    </row>
    <row r="379">
      <c r="A379">
        <f>ROW()-5</f>
        <v/>
      </c>
      <c r="B379" s="24">
        <f>IF(AND(ISNUMBER(INDEX('Content Plan'!$J:$J,$A379)),INDEX('Content Plan'!$C:$C,$A379)&lt;&gt;"",OR($B$5="All",INDEX('Content Plan'!$G:$G,$A379)=$B$5)),IF(AND(INDEX('Content Plan'!$J:$J,$A379)&gt;=$B$1,INDEX('Content Plan'!$J:$J,$A379)&lt;=$B$2),INDEX('Content Plan'!$J:$J,$A379)*1000+$A379,""),"")</f>
        <v/>
      </c>
      <c r="C379" s="24">
        <f>IF(AND(ISNUMBER(INDEX('Content Plan'!$I:$I,$A379)),OR(INDEX('Content Plan'!$H:$H,$A379)="Research",INDEX('Content Plan'!$H:$H,$A379)="Draft",INDEX('Content Plan'!$H:$H,$A379)="Review",INDEX('Content Plan'!$H:$H,$A379)="Ready"),OR($B$5="All",INDEX('Content Plan'!$G:$G,$A379)=$B$5)),IF(INDEX('Content Plan'!$I:$I,$A379)&lt;=$B$4,INDEX('Content Plan'!$I:$I,$A379)*1000+$A379,""),"")</f>
        <v/>
      </c>
    </row>
    <row r="380">
      <c r="A380">
        <f>ROW()-5</f>
        <v/>
      </c>
      <c r="B380" s="24">
        <f>IF(AND(ISNUMBER(INDEX('Content Plan'!$J:$J,$A380)),INDEX('Content Plan'!$C:$C,$A380)&lt;&gt;"",OR($B$5="All",INDEX('Content Plan'!$G:$G,$A380)=$B$5)),IF(AND(INDEX('Content Plan'!$J:$J,$A380)&gt;=$B$1,INDEX('Content Plan'!$J:$J,$A380)&lt;=$B$2),INDEX('Content Plan'!$J:$J,$A380)*1000+$A380,""),"")</f>
        <v/>
      </c>
      <c r="C380" s="24">
        <f>IF(AND(ISNUMBER(INDEX('Content Plan'!$I:$I,$A380)),OR(INDEX('Content Plan'!$H:$H,$A380)="Research",INDEX('Content Plan'!$H:$H,$A380)="Draft",INDEX('Content Plan'!$H:$H,$A380)="Review",INDEX('Content Plan'!$H:$H,$A380)="Ready"),OR($B$5="All",INDEX('Content Plan'!$G:$G,$A380)=$B$5)),IF(INDEX('Content Plan'!$I:$I,$A380)&lt;=$B$4,INDEX('Content Plan'!$I:$I,$A380)*1000+$A380,""),"")</f>
        <v/>
      </c>
    </row>
    <row r="381">
      <c r="A381">
        <f>ROW()-5</f>
        <v/>
      </c>
      <c r="B381" s="24">
        <f>IF(AND(ISNUMBER(INDEX('Content Plan'!$J:$J,$A381)),INDEX('Content Plan'!$C:$C,$A381)&lt;&gt;"",OR($B$5="All",INDEX('Content Plan'!$G:$G,$A381)=$B$5)),IF(AND(INDEX('Content Plan'!$J:$J,$A381)&gt;=$B$1,INDEX('Content Plan'!$J:$J,$A381)&lt;=$B$2),INDEX('Content Plan'!$J:$J,$A381)*1000+$A381,""),"")</f>
        <v/>
      </c>
      <c r="C381" s="24">
        <f>IF(AND(ISNUMBER(INDEX('Content Plan'!$I:$I,$A381)),OR(INDEX('Content Plan'!$H:$H,$A381)="Research",INDEX('Content Plan'!$H:$H,$A381)="Draft",INDEX('Content Plan'!$H:$H,$A381)="Review",INDEX('Content Plan'!$H:$H,$A381)="Ready"),OR($B$5="All",INDEX('Content Plan'!$G:$G,$A381)=$B$5)),IF(INDEX('Content Plan'!$I:$I,$A381)&lt;=$B$4,INDEX('Content Plan'!$I:$I,$A381)*1000+$A381,""),"")</f>
        <v/>
      </c>
    </row>
    <row r="382">
      <c r="A382">
        <f>ROW()-5</f>
        <v/>
      </c>
      <c r="B382" s="24">
        <f>IF(AND(ISNUMBER(INDEX('Content Plan'!$J:$J,$A382)),INDEX('Content Plan'!$C:$C,$A382)&lt;&gt;"",OR($B$5="All",INDEX('Content Plan'!$G:$G,$A382)=$B$5)),IF(AND(INDEX('Content Plan'!$J:$J,$A382)&gt;=$B$1,INDEX('Content Plan'!$J:$J,$A382)&lt;=$B$2),INDEX('Content Plan'!$J:$J,$A382)*1000+$A382,""),"")</f>
        <v/>
      </c>
      <c r="C382" s="24">
        <f>IF(AND(ISNUMBER(INDEX('Content Plan'!$I:$I,$A382)),OR(INDEX('Content Plan'!$H:$H,$A382)="Research",INDEX('Content Plan'!$H:$H,$A382)="Draft",INDEX('Content Plan'!$H:$H,$A382)="Review",INDEX('Content Plan'!$H:$H,$A382)="Ready"),OR($B$5="All",INDEX('Content Plan'!$G:$G,$A382)=$B$5)),IF(INDEX('Content Plan'!$I:$I,$A382)&lt;=$B$4,INDEX('Content Plan'!$I:$I,$A382)*1000+$A382,""),"")</f>
        <v/>
      </c>
    </row>
    <row r="383">
      <c r="A383">
        <f>ROW()-5</f>
        <v/>
      </c>
      <c r="B383" s="24">
        <f>IF(AND(ISNUMBER(INDEX('Content Plan'!$J:$J,$A383)),INDEX('Content Plan'!$C:$C,$A383)&lt;&gt;"",OR($B$5="All",INDEX('Content Plan'!$G:$G,$A383)=$B$5)),IF(AND(INDEX('Content Plan'!$J:$J,$A383)&gt;=$B$1,INDEX('Content Plan'!$J:$J,$A383)&lt;=$B$2),INDEX('Content Plan'!$J:$J,$A383)*1000+$A383,""),"")</f>
        <v/>
      </c>
      <c r="C383" s="24">
        <f>IF(AND(ISNUMBER(INDEX('Content Plan'!$I:$I,$A383)),OR(INDEX('Content Plan'!$H:$H,$A383)="Research",INDEX('Content Plan'!$H:$H,$A383)="Draft",INDEX('Content Plan'!$H:$H,$A383)="Review",INDEX('Content Plan'!$H:$H,$A383)="Ready"),OR($B$5="All",INDEX('Content Plan'!$G:$G,$A383)=$B$5)),IF(INDEX('Content Plan'!$I:$I,$A383)&lt;=$B$4,INDEX('Content Plan'!$I:$I,$A383)*1000+$A383,""),"")</f>
        <v/>
      </c>
    </row>
    <row r="384">
      <c r="A384">
        <f>ROW()-5</f>
        <v/>
      </c>
      <c r="B384" s="24">
        <f>IF(AND(ISNUMBER(INDEX('Content Plan'!$J:$J,$A384)),INDEX('Content Plan'!$C:$C,$A384)&lt;&gt;"",OR($B$5="All",INDEX('Content Plan'!$G:$G,$A384)=$B$5)),IF(AND(INDEX('Content Plan'!$J:$J,$A384)&gt;=$B$1,INDEX('Content Plan'!$J:$J,$A384)&lt;=$B$2),INDEX('Content Plan'!$J:$J,$A384)*1000+$A384,""),"")</f>
        <v/>
      </c>
      <c r="C384" s="24">
        <f>IF(AND(ISNUMBER(INDEX('Content Plan'!$I:$I,$A384)),OR(INDEX('Content Plan'!$H:$H,$A384)="Research",INDEX('Content Plan'!$H:$H,$A384)="Draft",INDEX('Content Plan'!$H:$H,$A384)="Review",INDEX('Content Plan'!$H:$H,$A384)="Ready"),OR($B$5="All",INDEX('Content Plan'!$G:$G,$A384)=$B$5)),IF(INDEX('Content Plan'!$I:$I,$A384)&lt;=$B$4,INDEX('Content Plan'!$I:$I,$A384)*1000+$A384,""),"")</f>
        <v/>
      </c>
    </row>
    <row r="385">
      <c r="A385">
        <f>ROW()-5</f>
        <v/>
      </c>
      <c r="B385" s="24">
        <f>IF(AND(ISNUMBER(INDEX('Content Plan'!$J:$J,$A385)),INDEX('Content Plan'!$C:$C,$A385)&lt;&gt;"",OR($B$5="All",INDEX('Content Plan'!$G:$G,$A385)=$B$5)),IF(AND(INDEX('Content Plan'!$J:$J,$A385)&gt;=$B$1,INDEX('Content Plan'!$J:$J,$A385)&lt;=$B$2),INDEX('Content Plan'!$J:$J,$A385)*1000+$A385,""),"")</f>
        <v/>
      </c>
      <c r="C385" s="24">
        <f>IF(AND(ISNUMBER(INDEX('Content Plan'!$I:$I,$A385)),OR(INDEX('Content Plan'!$H:$H,$A385)="Research",INDEX('Content Plan'!$H:$H,$A385)="Draft",INDEX('Content Plan'!$H:$H,$A385)="Review",INDEX('Content Plan'!$H:$H,$A385)="Ready"),OR($B$5="All",INDEX('Content Plan'!$G:$G,$A385)=$B$5)),IF(INDEX('Content Plan'!$I:$I,$A385)&lt;=$B$4,INDEX('Content Plan'!$I:$I,$A385)*1000+$A385,""),"")</f>
        <v/>
      </c>
    </row>
    <row r="386">
      <c r="A386">
        <f>ROW()-5</f>
        <v/>
      </c>
      <c r="B386" s="24">
        <f>IF(AND(ISNUMBER(INDEX('Content Plan'!$J:$J,$A386)),INDEX('Content Plan'!$C:$C,$A386)&lt;&gt;"",OR($B$5="All",INDEX('Content Plan'!$G:$G,$A386)=$B$5)),IF(AND(INDEX('Content Plan'!$J:$J,$A386)&gt;=$B$1,INDEX('Content Plan'!$J:$J,$A386)&lt;=$B$2),INDEX('Content Plan'!$J:$J,$A386)*1000+$A386,""),"")</f>
        <v/>
      </c>
      <c r="C386" s="24">
        <f>IF(AND(ISNUMBER(INDEX('Content Plan'!$I:$I,$A386)),OR(INDEX('Content Plan'!$H:$H,$A386)="Research",INDEX('Content Plan'!$H:$H,$A386)="Draft",INDEX('Content Plan'!$H:$H,$A386)="Review",INDEX('Content Plan'!$H:$H,$A386)="Ready"),OR($B$5="All",INDEX('Content Plan'!$G:$G,$A386)=$B$5)),IF(INDEX('Content Plan'!$I:$I,$A386)&lt;=$B$4,INDEX('Content Plan'!$I:$I,$A386)*1000+$A386,""),"")</f>
        <v/>
      </c>
    </row>
    <row r="387">
      <c r="A387">
        <f>ROW()-5</f>
        <v/>
      </c>
      <c r="B387" s="24">
        <f>IF(AND(ISNUMBER(INDEX('Content Plan'!$J:$J,$A387)),INDEX('Content Plan'!$C:$C,$A387)&lt;&gt;"",OR($B$5="All",INDEX('Content Plan'!$G:$G,$A387)=$B$5)),IF(AND(INDEX('Content Plan'!$J:$J,$A387)&gt;=$B$1,INDEX('Content Plan'!$J:$J,$A387)&lt;=$B$2),INDEX('Content Plan'!$J:$J,$A387)*1000+$A387,""),"")</f>
        <v/>
      </c>
      <c r="C387" s="24">
        <f>IF(AND(ISNUMBER(INDEX('Content Plan'!$I:$I,$A387)),OR(INDEX('Content Plan'!$H:$H,$A387)="Research",INDEX('Content Plan'!$H:$H,$A387)="Draft",INDEX('Content Plan'!$H:$H,$A387)="Review",INDEX('Content Plan'!$H:$H,$A387)="Ready"),OR($B$5="All",INDEX('Content Plan'!$G:$G,$A387)=$B$5)),IF(INDEX('Content Plan'!$I:$I,$A387)&lt;=$B$4,INDEX('Content Plan'!$I:$I,$A387)*1000+$A387,""),"")</f>
        <v/>
      </c>
    </row>
    <row r="388">
      <c r="A388">
        <f>ROW()-5</f>
        <v/>
      </c>
      <c r="B388" s="24">
        <f>IF(AND(ISNUMBER(INDEX('Content Plan'!$J:$J,$A388)),INDEX('Content Plan'!$C:$C,$A388)&lt;&gt;"",OR($B$5="All",INDEX('Content Plan'!$G:$G,$A388)=$B$5)),IF(AND(INDEX('Content Plan'!$J:$J,$A388)&gt;=$B$1,INDEX('Content Plan'!$J:$J,$A388)&lt;=$B$2),INDEX('Content Plan'!$J:$J,$A388)*1000+$A388,""),"")</f>
        <v/>
      </c>
      <c r="C388" s="24">
        <f>IF(AND(ISNUMBER(INDEX('Content Plan'!$I:$I,$A388)),OR(INDEX('Content Plan'!$H:$H,$A388)="Research",INDEX('Content Plan'!$H:$H,$A388)="Draft",INDEX('Content Plan'!$H:$H,$A388)="Review",INDEX('Content Plan'!$H:$H,$A388)="Ready"),OR($B$5="All",INDEX('Content Plan'!$G:$G,$A388)=$B$5)),IF(INDEX('Content Plan'!$I:$I,$A388)&lt;=$B$4,INDEX('Content Plan'!$I:$I,$A388)*1000+$A388,""),"")</f>
        <v/>
      </c>
    </row>
    <row r="389">
      <c r="A389">
        <f>ROW()-5</f>
        <v/>
      </c>
      <c r="B389" s="24">
        <f>IF(AND(ISNUMBER(INDEX('Content Plan'!$J:$J,$A389)),INDEX('Content Plan'!$C:$C,$A389)&lt;&gt;"",OR($B$5="All",INDEX('Content Plan'!$G:$G,$A389)=$B$5)),IF(AND(INDEX('Content Plan'!$J:$J,$A389)&gt;=$B$1,INDEX('Content Plan'!$J:$J,$A389)&lt;=$B$2),INDEX('Content Plan'!$J:$J,$A389)*1000+$A389,""),"")</f>
        <v/>
      </c>
      <c r="C389" s="24">
        <f>IF(AND(ISNUMBER(INDEX('Content Plan'!$I:$I,$A389)),OR(INDEX('Content Plan'!$H:$H,$A389)="Research",INDEX('Content Plan'!$H:$H,$A389)="Draft",INDEX('Content Plan'!$H:$H,$A389)="Review",INDEX('Content Plan'!$H:$H,$A389)="Ready"),OR($B$5="All",INDEX('Content Plan'!$G:$G,$A389)=$B$5)),IF(INDEX('Content Plan'!$I:$I,$A389)&lt;=$B$4,INDEX('Content Plan'!$I:$I,$A389)*1000+$A389,""),"")</f>
        <v/>
      </c>
    </row>
    <row r="390">
      <c r="A390">
        <f>ROW()-5</f>
        <v/>
      </c>
      <c r="B390" s="24">
        <f>IF(AND(ISNUMBER(INDEX('Content Plan'!$J:$J,$A390)),INDEX('Content Plan'!$C:$C,$A390)&lt;&gt;"",OR($B$5="All",INDEX('Content Plan'!$G:$G,$A390)=$B$5)),IF(AND(INDEX('Content Plan'!$J:$J,$A390)&gt;=$B$1,INDEX('Content Plan'!$J:$J,$A390)&lt;=$B$2),INDEX('Content Plan'!$J:$J,$A390)*1000+$A390,""),"")</f>
        <v/>
      </c>
      <c r="C390" s="24">
        <f>IF(AND(ISNUMBER(INDEX('Content Plan'!$I:$I,$A390)),OR(INDEX('Content Plan'!$H:$H,$A390)="Research",INDEX('Content Plan'!$H:$H,$A390)="Draft",INDEX('Content Plan'!$H:$H,$A390)="Review",INDEX('Content Plan'!$H:$H,$A390)="Ready"),OR($B$5="All",INDEX('Content Plan'!$G:$G,$A390)=$B$5)),IF(INDEX('Content Plan'!$I:$I,$A390)&lt;=$B$4,INDEX('Content Plan'!$I:$I,$A390)*1000+$A390,""),"")</f>
        <v/>
      </c>
    </row>
    <row r="391">
      <c r="A391">
        <f>ROW()-5</f>
        <v/>
      </c>
      <c r="B391" s="24">
        <f>IF(AND(ISNUMBER(INDEX('Content Plan'!$J:$J,$A391)),INDEX('Content Plan'!$C:$C,$A391)&lt;&gt;"",OR($B$5="All",INDEX('Content Plan'!$G:$G,$A391)=$B$5)),IF(AND(INDEX('Content Plan'!$J:$J,$A391)&gt;=$B$1,INDEX('Content Plan'!$J:$J,$A391)&lt;=$B$2),INDEX('Content Plan'!$J:$J,$A391)*1000+$A391,""),"")</f>
        <v/>
      </c>
      <c r="C391" s="24">
        <f>IF(AND(ISNUMBER(INDEX('Content Plan'!$I:$I,$A391)),OR(INDEX('Content Plan'!$H:$H,$A391)="Research",INDEX('Content Plan'!$H:$H,$A391)="Draft",INDEX('Content Plan'!$H:$H,$A391)="Review",INDEX('Content Plan'!$H:$H,$A391)="Ready"),OR($B$5="All",INDEX('Content Plan'!$G:$G,$A391)=$B$5)),IF(INDEX('Content Plan'!$I:$I,$A391)&lt;=$B$4,INDEX('Content Plan'!$I:$I,$A391)*1000+$A391,""),"")</f>
        <v/>
      </c>
    </row>
    <row r="392">
      <c r="A392">
        <f>ROW()-5</f>
        <v/>
      </c>
      <c r="B392" s="24">
        <f>IF(AND(ISNUMBER(INDEX('Content Plan'!$J:$J,$A392)),INDEX('Content Plan'!$C:$C,$A392)&lt;&gt;"",OR($B$5="All",INDEX('Content Plan'!$G:$G,$A392)=$B$5)),IF(AND(INDEX('Content Plan'!$J:$J,$A392)&gt;=$B$1,INDEX('Content Plan'!$J:$J,$A392)&lt;=$B$2),INDEX('Content Plan'!$J:$J,$A392)*1000+$A392,""),"")</f>
        <v/>
      </c>
      <c r="C392" s="24">
        <f>IF(AND(ISNUMBER(INDEX('Content Plan'!$I:$I,$A392)),OR(INDEX('Content Plan'!$H:$H,$A392)="Research",INDEX('Content Plan'!$H:$H,$A392)="Draft",INDEX('Content Plan'!$H:$H,$A392)="Review",INDEX('Content Plan'!$H:$H,$A392)="Ready"),OR($B$5="All",INDEX('Content Plan'!$G:$G,$A392)=$B$5)),IF(INDEX('Content Plan'!$I:$I,$A392)&lt;=$B$4,INDEX('Content Plan'!$I:$I,$A392)*1000+$A392,""),"")</f>
        <v/>
      </c>
    </row>
    <row r="393">
      <c r="A393">
        <f>ROW()-5</f>
        <v/>
      </c>
      <c r="B393" s="24">
        <f>IF(AND(ISNUMBER(INDEX('Content Plan'!$J:$J,$A393)),INDEX('Content Plan'!$C:$C,$A393)&lt;&gt;"",OR($B$5="All",INDEX('Content Plan'!$G:$G,$A393)=$B$5)),IF(AND(INDEX('Content Plan'!$J:$J,$A393)&gt;=$B$1,INDEX('Content Plan'!$J:$J,$A393)&lt;=$B$2),INDEX('Content Plan'!$J:$J,$A393)*1000+$A393,""),"")</f>
        <v/>
      </c>
      <c r="C393" s="24">
        <f>IF(AND(ISNUMBER(INDEX('Content Plan'!$I:$I,$A393)),OR(INDEX('Content Plan'!$H:$H,$A393)="Research",INDEX('Content Plan'!$H:$H,$A393)="Draft",INDEX('Content Plan'!$H:$H,$A393)="Review",INDEX('Content Plan'!$H:$H,$A393)="Ready"),OR($B$5="All",INDEX('Content Plan'!$G:$G,$A393)=$B$5)),IF(INDEX('Content Plan'!$I:$I,$A393)&lt;=$B$4,INDEX('Content Plan'!$I:$I,$A393)*1000+$A393,""),"")</f>
        <v/>
      </c>
    </row>
    <row r="394">
      <c r="A394">
        <f>ROW()-5</f>
        <v/>
      </c>
      <c r="B394" s="24">
        <f>IF(AND(ISNUMBER(INDEX('Content Plan'!$J:$J,$A394)),INDEX('Content Plan'!$C:$C,$A394)&lt;&gt;"",OR($B$5="All",INDEX('Content Plan'!$G:$G,$A394)=$B$5)),IF(AND(INDEX('Content Plan'!$J:$J,$A394)&gt;=$B$1,INDEX('Content Plan'!$J:$J,$A394)&lt;=$B$2),INDEX('Content Plan'!$J:$J,$A394)*1000+$A394,""),"")</f>
        <v/>
      </c>
      <c r="C394" s="24">
        <f>IF(AND(ISNUMBER(INDEX('Content Plan'!$I:$I,$A394)),OR(INDEX('Content Plan'!$H:$H,$A394)="Research",INDEX('Content Plan'!$H:$H,$A394)="Draft",INDEX('Content Plan'!$H:$H,$A394)="Review",INDEX('Content Plan'!$H:$H,$A394)="Ready"),OR($B$5="All",INDEX('Content Plan'!$G:$G,$A394)=$B$5)),IF(INDEX('Content Plan'!$I:$I,$A394)&lt;=$B$4,INDEX('Content Plan'!$I:$I,$A394)*1000+$A394,""),"")</f>
        <v/>
      </c>
    </row>
    <row r="395">
      <c r="A395">
        <f>ROW()-5</f>
        <v/>
      </c>
      <c r="B395" s="24">
        <f>IF(AND(ISNUMBER(INDEX('Content Plan'!$J:$J,$A395)),INDEX('Content Plan'!$C:$C,$A395)&lt;&gt;"",OR($B$5="All",INDEX('Content Plan'!$G:$G,$A395)=$B$5)),IF(AND(INDEX('Content Plan'!$J:$J,$A395)&gt;=$B$1,INDEX('Content Plan'!$J:$J,$A395)&lt;=$B$2),INDEX('Content Plan'!$J:$J,$A395)*1000+$A395,""),"")</f>
        <v/>
      </c>
      <c r="C395" s="24">
        <f>IF(AND(ISNUMBER(INDEX('Content Plan'!$I:$I,$A395)),OR(INDEX('Content Plan'!$H:$H,$A395)="Research",INDEX('Content Plan'!$H:$H,$A395)="Draft",INDEX('Content Plan'!$H:$H,$A395)="Review",INDEX('Content Plan'!$H:$H,$A395)="Ready"),OR($B$5="All",INDEX('Content Plan'!$G:$G,$A395)=$B$5)),IF(INDEX('Content Plan'!$I:$I,$A395)&lt;=$B$4,INDEX('Content Plan'!$I:$I,$A395)*1000+$A395,""),"")</f>
        <v/>
      </c>
    </row>
    <row r="396">
      <c r="A396">
        <f>ROW()-5</f>
        <v/>
      </c>
      <c r="B396" s="24">
        <f>IF(AND(ISNUMBER(INDEX('Content Plan'!$J:$J,$A396)),INDEX('Content Plan'!$C:$C,$A396)&lt;&gt;"",OR($B$5="All",INDEX('Content Plan'!$G:$G,$A396)=$B$5)),IF(AND(INDEX('Content Plan'!$J:$J,$A396)&gt;=$B$1,INDEX('Content Plan'!$J:$J,$A396)&lt;=$B$2),INDEX('Content Plan'!$J:$J,$A396)*1000+$A396,""),"")</f>
        <v/>
      </c>
      <c r="C396" s="24">
        <f>IF(AND(ISNUMBER(INDEX('Content Plan'!$I:$I,$A396)),OR(INDEX('Content Plan'!$H:$H,$A396)="Research",INDEX('Content Plan'!$H:$H,$A396)="Draft",INDEX('Content Plan'!$H:$H,$A396)="Review",INDEX('Content Plan'!$H:$H,$A396)="Ready"),OR($B$5="All",INDEX('Content Plan'!$G:$G,$A396)=$B$5)),IF(INDEX('Content Plan'!$I:$I,$A396)&lt;=$B$4,INDEX('Content Plan'!$I:$I,$A396)*1000+$A396,""),"")</f>
        <v/>
      </c>
    </row>
    <row r="397">
      <c r="A397">
        <f>ROW()-5</f>
        <v/>
      </c>
      <c r="B397" s="24">
        <f>IF(AND(ISNUMBER(INDEX('Content Plan'!$J:$J,$A397)),INDEX('Content Plan'!$C:$C,$A397)&lt;&gt;"",OR($B$5="All",INDEX('Content Plan'!$G:$G,$A397)=$B$5)),IF(AND(INDEX('Content Plan'!$J:$J,$A397)&gt;=$B$1,INDEX('Content Plan'!$J:$J,$A397)&lt;=$B$2),INDEX('Content Plan'!$J:$J,$A397)*1000+$A397,""),"")</f>
        <v/>
      </c>
      <c r="C397" s="24">
        <f>IF(AND(ISNUMBER(INDEX('Content Plan'!$I:$I,$A397)),OR(INDEX('Content Plan'!$H:$H,$A397)="Research",INDEX('Content Plan'!$H:$H,$A397)="Draft",INDEX('Content Plan'!$H:$H,$A397)="Review",INDEX('Content Plan'!$H:$H,$A397)="Ready"),OR($B$5="All",INDEX('Content Plan'!$G:$G,$A397)=$B$5)),IF(INDEX('Content Plan'!$I:$I,$A397)&lt;=$B$4,INDEX('Content Plan'!$I:$I,$A397)*1000+$A397,""),"")</f>
        <v/>
      </c>
    </row>
    <row r="398">
      <c r="A398">
        <f>ROW()-5</f>
        <v/>
      </c>
      <c r="B398" s="24">
        <f>IF(AND(ISNUMBER(INDEX('Content Plan'!$J:$J,$A398)),INDEX('Content Plan'!$C:$C,$A398)&lt;&gt;"",OR($B$5="All",INDEX('Content Plan'!$G:$G,$A398)=$B$5)),IF(AND(INDEX('Content Plan'!$J:$J,$A398)&gt;=$B$1,INDEX('Content Plan'!$J:$J,$A398)&lt;=$B$2),INDEX('Content Plan'!$J:$J,$A398)*1000+$A398,""),"")</f>
        <v/>
      </c>
      <c r="C398" s="24">
        <f>IF(AND(ISNUMBER(INDEX('Content Plan'!$I:$I,$A398)),OR(INDEX('Content Plan'!$H:$H,$A398)="Research",INDEX('Content Plan'!$H:$H,$A398)="Draft",INDEX('Content Plan'!$H:$H,$A398)="Review",INDEX('Content Plan'!$H:$H,$A398)="Ready"),OR($B$5="All",INDEX('Content Plan'!$G:$G,$A398)=$B$5)),IF(INDEX('Content Plan'!$I:$I,$A398)&lt;=$B$4,INDEX('Content Plan'!$I:$I,$A398)*1000+$A398,""),"")</f>
        <v/>
      </c>
    </row>
    <row r="399">
      <c r="A399">
        <f>ROW()-5</f>
        <v/>
      </c>
      <c r="B399" s="24">
        <f>IF(AND(ISNUMBER(INDEX('Content Plan'!$J:$J,$A399)),INDEX('Content Plan'!$C:$C,$A399)&lt;&gt;"",OR($B$5="All",INDEX('Content Plan'!$G:$G,$A399)=$B$5)),IF(AND(INDEX('Content Plan'!$J:$J,$A399)&gt;=$B$1,INDEX('Content Plan'!$J:$J,$A399)&lt;=$B$2),INDEX('Content Plan'!$J:$J,$A399)*1000+$A399,""),"")</f>
        <v/>
      </c>
      <c r="C399" s="24">
        <f>IF(AND(ISNUMBER(INDEX('Content Plan'!$I:$I,$A399)),OR(INDEX('Content Plan'!$H:$H,$A399)="Research",INDEX('Content Plan'!$H:$H,$A399)="Draft",INDEX('Content Plan'!$H:$H,$A399)="Review",INDEX('Content Plan'!$H:$H,$A399)="Ready"),OR($B$5="All",INDEX('Content Plan'!$G:$G,$A399)=$B$5)),IF(INDEX('Content Plan'!$I:$I,$A399)&lt;=$B$4,INDEX('Content Plan'!$I:$I,$A399)*1000+$A399,""),"")</f>
        <v/>
      </c>
    </row>
    <row r="400">
      <c r="A400">
        <f>ROW()-5</f>
        <v/>
      </c>
      <c r="B400" s="24">
        <f>IF(AND(ISNUMBER(INDEX('Content Plan'!$J:$J,$A400)),INDEX('Content Plan'!$C:$C,$A400)&lt;&gt;"",OR($B$5="All",INDEX('Content Plan'!$G:$G,$A400)=$B$5)),IF(AND(INDEX('Content Plan'!$J:$J,$A400)&gt;=$B$1,INDEX('Content Plan'!$J:$J,$A400)&lt;=$B$2),INDEX('Content Plan'!$J:$J,$A400)*1000+$A400,""),"")</f>
        <v/>
      </c>
      <c r="C400" s="24">
        <f>IF(AND(ISNUMBER(INDEX('Content Plan'!$I:$I,$A400)),OR(INDEX('Content Plan'!$H:$H,$A400)="Research",INDEX('Content Plan'!$H:$H,$A400)="Draft",INDEX('Content Plan'!$H:$H,$A400)="Review",INDEX('Content Plan'!$H:$H,$A400)="Ready"),OR($B$5="All",INDEX('Content Plan'!$G:$G,$A400)=$B$5)),IF(INDEX('Content Plan'!$I:$I,$A400)&lt;=$B$4,INDEX('Content Plan'!$I:$I,$A400)*1000+$A400,""),"")</f>
        <v/>
      </c>
    </row>
    <row r="401">
      <c r="A401">
        <f>ROW()-5</f>
        <v/>
      </c>
      <c r="B401" s="24">
        <f>IF(AND(ISNUMBER(INDEX('Content Plan'!$J:$J,$A401)),INDEX('Content Plan'!$C:$C,$A401)&lt;&gt;"",OR($B$5="All",INDEX('Content Plan'!$G:$G,$A401)=$B$5)),IF(AND(INDEX('Content Plan'!$J:$J,$A401)&gt;=$B$1,INDEX('Content Plan'!$J:$J,$A401)&lt;=$B$2),INDEX('Content Plan'!$J:$J,$A401)*1000+$A401,""),"")</f>
        <v/>
      </c>
      <c r="C401" s="24">
        <f>IF(AND(ISNUMBER(INDEX('Content Plan'!$I:$I,$A401)),OR(INDEX('Content Plan'!$H:$H,$A401)="Research",INDEX('Content Plan'!$H:$H,$A401)="Draft",INDEX('Content Plan'!$H:$H,$A401)="Review",INDEX('Content Plan'!$H:$H,$A401)="Ready"),OR($B$5="All",INDEX('Content Plan'!$G:$G,$A401)=$B$5)),IF(INDEX('Content Plan'!$I:$I,$A401)&lt;=$B$4,INDEX('Content Plan'!$I:$I,$A401)*1000+$A401,""),"")</f>
        <v/>
      </c>
    </row>
    <row r="402">
      <c r="A402">
        <f>ROW()-5</f>
        <v/>
      </c>
      <c r="B402" s="24">
        <f>IF(AND(ISNUMBER(INDEX('Content Plan'!$J:$J,$A402)),INDEX('Content Plan'!$C:$C,$A402)&lt;&gt;"",OR($B$5="All",INDEX('Content Plan'!$G:$G,$A402)=$B$5)),IF(AND(INDEX('Content Plan'!$J:$J,$A402)&gt;=$B$1,INDEX('Content Plan'!$J:$J,$A402)&lt;=$B$2),INDEX('Content Plan'!$J:$J,$A402)*1000+$A402,""),"")</f>
        <v/>
      </c>
      <c r="C402" s="24">
        <f>IF(AND(ISNUMBER(INDEX('Content Plan'!$I:$I,$A402)),OR(INDEX('Content Plan'!$H:$H,$A402)="Research",INDEX('Content Plan'!$H:$H,$A402)="Draft",INDEX('Content Plan'!$H:$H,$A402)="Review",INDEX('Content Plan'!$H:$H,$A402)="Ready"),OR($B$5="All",INDEX('Content Plan'!$G:$G,$A402)=$B$5)),IF(INDEX('Content Plan'!$I:$I,$A402)&lt;=$B$4,INDEX('Content Plan'!$I:$I,$A402)*1000+$A402,""),"")</f>
        <v/>
      </c>
    </row>
    <row r="403">
      <c r="A403">
        <f>ROW()-5</f>
        <v/>
      </c>
      <c r="B403" s="24">
        <f>IF(AND(ISNUMBER(INDEX('Content Plan'!$J:$J,$A403)),INDEX('Content Plan'!$C:$C,$A403)&lt;&gt;"",OR($B$5="All",INDEX('Content Plan'!$G:$G,$A403)=$B$5)),IF(AND(INDEX('Content Plan'!$J:$J,$A403)&gt;=$B$1,INDEX('Content Plan'!$J:$J,$A403)&lt;=$B$2),INDEX('Content Plan'!$J:$J,$A403)*1000+$A403,""),"")</f>
        <v/>
      </c>
      <c r="C403" s="24">
        <f>IF(AND(ISNUMBER(INDEX('Content Plan'!$I:$I,$A403)),OR(INDEX('Content Plan'!$H:$H,$A403)="Research",INDEX('Content Plan'!$H:$H,$A403)="Draft",INDEX('Content Plan'!$H:$H,$A403)="Review",INDEX('Content Plan'!$H:$H,$A403)="Ready"),OR($B$5="All",INDEX('Content Plan'!$G:$G,$A403)=$B$5)),IF(INDEX('Content Plan'!$I:$I,$A403)&lt;=$B$4,INDEX('Content Plan'!$I:$I,$A403)*1000+$A403,""),"")</f>
        <v/>
      </c>
    </row>
    <row r="404">
      <c r="A404">
        <f>ROW()-5</f>
        <v/>
      </c>
      <c r="B404" s="24">
        <f>IF(AND(ISNUMBER(INDEX('Content Plan'!$J:$J,$A404)),INDEX('Content Plan'!$C:$C,$A404)&lt;&gt;"",OR($B$5="All",INDEX('Content Plan'!$G:$G,$A404)=$B$5)),IF(AND(INDEX('Content Plan'!$J:$J,$A404)&gt;=$B$1,INDEX('Content Plan'!$J:$J,$A404)&lt;=$B$2),INDEX('Content Plan'!$J:$J,$A404)*1000+$A404,""),"")</f>
        <v/>
      </c>
      <c r="C404" s="24">
        <f>IF(AND(ISNUMBER(INDEX('Content Plan'!$I:$I,$A404)),OR(INDEX('Content Plan'!$H:$H,$A404)="Research",INDEX('Content Plan'!$H:$H,$A404)="Draft",INDEX('Content Plan'!$H:$H,$A404)="Review",INDEX('Content Plan'!$H:$H,$A404)="Ready"),OR($B$5="All",INDEX('Content Plan'!$G:$G,$A404)=$B$5)),IF(INDEX('Content Plan'!$I:$I,$A404)&lt;=$B$4,INDEX('Content Plan'!$I:$I,$A404)*1000+$A404,""),"")</f>
        <v/>
      </c>
    </row>
    <row r="405">
      <c r="A405">
        <f>ROW()-5</f>
        <v/>
      </c>
      <c r="B405" s="24">
        <f>IF(AND(ISNUMBER(INDEX('Content Plan'!$J:$J,$A405)),INDEX('Content Plan'!$C:$C,$A405)&lt;&gt;"",OR($B$5="All",INDEX('Content Plan'!$G:$G,$A405)=$B$5)),IF(AND(INDEX('Content Plan'!$J:$J,$A405)&gt;=$B$1,INDEX('Content Plan'!$J:$J,$A405)&lt;=$B$2),INDEX('Content Plan'!$J:$J,$A405)*1000+$A405,""),"")</f>
        <v/>
      </c>
      <c r="C405" s="24">
        <f>IF(AND(ISNUMBER(INDEX('Content Plan'!$I:$I,$A405)),OR(INDEX('Content Plan'!$H:$H,$A405)="Research",INDEX('Content Plan'!$H:$H,$A405)="Draft",INDEX('Content Plan'!$H:$H,$A405)="Review",INDEX('Content Plan'!$H:$H,$A405)="Ready"),OR($B$5="All",INDEX('Content Plan'!$G:$G,$A405)=$B$5)),IF(INDEX('Content Plan'!$I:$I,$A405)&lt;=$B$4,INDEX('Content Plan'!$I:$I,$A405)*1000+$A405,""),"")</f>
        <v/>
      </c>
    </row>
    <row r="406">
      <c r="A406">
        <f>ROW()-5</f>
        <v/>
      </c>
      <c r="B406" s="24">
        <f>IF(AND(ISNUMBER(INDEX('Content Plan'!$J:$J,$A406)),INDEX('Content Plan'!$C:$C,$A406)&lt;&gt;"",OR($B$5="All",INDEX('Content Plan'!$G:$G,$A406)=$B$5)),IF(AND(INDEX('Content Plan'!$J:$J,$A406)&gt;=$B$1,INDEX('Content Plan'!$J:$J,$A406)&lt;=$B$2),INDEX('Content Plan'!$J:$J,$A406)*1000+$A406,""),"")</f>
        <v/>
      </c>
      <c r="C406" s="24">
        <f>IF(AND(ISNUMBER(INDEX('Content Plan'!$I:$I,$A406)),OR(INDEX('Content Plan'!$H:$H,$A406)="Research",INDEX('Content Plan'!$H:$H,$A406)="Draft",INDEX('Content Plan'!$H:$H,$A406)="Review",INDEX('Content Plan'!$H:$H,$A406)="Ready"),OR($B$5="All",INDEX('Content Plan'!$G:$G,$A406)=$B$5)),IF(INDEX('Content Plan'!$I:$I,$A406)&lt;=$B$4,INDEX('Content Plan'!$I:$I,$A406)*1000+$A406,""),"")</f>
        <v/>
      </c>
    </row>
    <row r="407">
      <c r="A407">
        <f>ROW()-5</f>
        <v/>
      </c>
      <c r="B407" s="24">
        <f>IF(AND(ISNUMBER(INDEX('Content Plan'!$J:$J,$A407)),INDEX('Content Plan'!$C:$C,$A407)&lt;&gt;"",OR($B$5="All",INDEX('Content Plan'!$G:$G,$A407)=$B$5)),IF(AND(INDEX('Content Plan'!$J:$J,$A407)&gt;=$B$1,INDEX('Content Plan'!$J:$J,$A407)&lt;=$B$2),INDEX('Content Plan'!$J:$J,$A407)*1000+$A407,""),"")</f>
        <v/>
      </c>
      <c r="C407" s="24">
        <f>IF(AND(ISNUMBER(INDEX('Content Plan'!$I:$I,$A407)),OR(INDEX('Content Plan'!$H:$H,$A407)="Research",INDEX('Content Plan'!$H:$H,$A407)="Draft",INDEX('Content Plan'!$H:$H,$A407)="Review",INDEX('Content Plan'!$H:$H,$A407)="Ready"),OR($B$5="All",INDEX('Content Plan'!$G:$G,$A407)=$B$5)),IF(INDEX('Content Plan'!$I:$I,$A407)&lt;=$B$4,INDEX('Content Plan'!$I:$I,$A407)*1000+$A407,""),"")</f>
        <v/>
      </c>
    </row>
    <row r="408">
      <c r="A408">
        <f>ROW()-5</f>
        <v/>
      </c>
      <c r="B408" s="24">
        <f>IF(AND(ISNUMBER(INDEX('Content Plan'!$J:$J,$A408)),INDEX('Content Plan'!$C:$C,$A408)&lt;&gt;"",OR($B$5="All",INDEX('Content Plan'!$G:$G,$A408)=$B$5)),IF(AND(INDEX('Content Plan'!$J:$J,$A408)&gt;=$B$1,INDEX('Content Plan'!$J:$J,$A408)&lt;=$B$2),INDEX('Content Plan'!$J:$J,$A408)*1000+$A408,""),"")</f>
        <v/>
      </c>
      <c r="C408" s="24">
        <f>IF(AND(ISNUMBER(INDEX('Content Plan'!$I:$I,$A408)),OR(INDEX('Content Plan'!$H:$H,$A408)="Research",INDEX('Content Plan'!$H:$H,$A408)="Draft",INDEX('Content Plan'!$H:$H,$A408)="Review",INDEX('Content Plan'!$H:$H,$A408)="Ready"),OR($B$5="All",INDEX('Content Plan'!$G:$G,$A408)=$B$5)),IF(INDEX('Content Plan'!$I:$I,$A408)&lt;=$B$4,INDEX('Content Plan'!$I:$I,$A408)*1000+$A408,""),"")</f>
        <v/>
      </c>
    </row>
    <row r="409">
      <c r="A409">
        <f>ROW()-5</f>
        <v/>
      </c>
      <c r="B409" s="24">
        <f>IF(AND(ISNUMBER(INDEX('Content Plan'!$J:$J,$A409)),INDEX('Content Plan'!$C:$C,$A409)&lt;&gt;"",OR($B$5="All",INDEX('Content Plan'!$G:$G,$A409)=$B$5)),IF(AND(INDEX('Content Plan'!$J:$J,$A409)&gt;=$B$1,INDEX('Content Plan'!$J:$J,$A409)&lt;=$B$2),INDEX('Content Plan'!$J:$J,$A409)*1000+$A409,""),"")</f>
        <v/>
      </c>
      <c r="C409" s="24">
        <f>IF(AND(ISNUMBER(INDEX('Content Plan'!$I:$I,$A409)),OR(INDEX('Content Plan'!$H:$H,$A409)="Research",INDEX('Content Plan'!$H:$H,$A409)="Draft",INDEX('Content Plan'!$H:$H,$A409)="Review",INDEX('Content Plan'!$H:$H,$A409)="Ready"),OR($B$5="All",INDEX('Content Plan'!$G:$G,$A409)=$B$5)),IF(INDEX('Content Plan'!$I:$I,$A409)&lt;=$B$4,INDEX('Content Plan'!$I:$I,$A409)*1000+$A409,""),"")</f>
        <v/>
      </c>
    </row>
    <row r="410">
      <c r="A410">
        <f>ROW()-5</f>
        <v/>
      </c>
      <c r="B410" s="24">
        <f>IF(AND(ISNUMBER(INDEX('Content Plan'!$J:$J,$A410)),INDEX('Content Plan'!$C:$C,$A410)&lt;&gt;"",OR($B$5="All",INDEX('Content Plan'!$G:$G,$A410)=$B$5)),IF(AND(INDEX('Content Plan'!$J:$J,$A410)&gt;=$B$1,INDEX('Content Plan'!$J:$J,$A410)&lt;=$B$2),INDEX('Content Plan'!$J:$J,$A410)*1000+$A410,""),"")</f>
        <v/>
      </c>
      <c r="C410" s="24">
        <f>IF(AND(ISNUMBER(INDEX('Content Plan'!$I:$I,$A410)),OR(INDEX('Content Plan'!$H:$H,$A410)="Research",INDEX('Content Plan'!$H:$H,$A410)="Draft",INDEX('Content Plan'!$H:$H,$A410)="Review",INDEX('Content Plan'!$H:$H,$A410)="Ready"),OR($B$5="All",INDEX('Content Plan'!$G:$G,$A410)=$B$5)),IF(INDEX('Content Plan'!$I:$I,$A410)&lt;=$B$4,INDEX('Content Plan'!$I:$I,$A410)*1000+$A410,""),"")</f>
        <v/>
      </c>
    </row>
    <row r="411">
      <c r="A411">
        <f>ROW()-5</f>
        <v/>
      </c>
      <c r="B411" s="24">
        <f>IF(AND(ISNUMBER(INDEX('Content Plan'!$J:$J,$A411)),INDEX('Content Plan'!$C:$C,$A411)&lt;&gt;"",OR($B$5="All",INDEX('Content Plan'!$G:$G,$A411)=$B$5)),IF(AND(INDEX('Content Plan'!$J:$J,$A411)&gt;=$B$1,INDEX('Content Plan'!$J:$J,$A411)&lt;=$B$2),INDEX('Content Plan'!$J:$J,$A411)*1000+$A411,""),"")</f>
        <v/>
      </c>
      <c r="C411" s="24">
        <f>IF(AND(ISNUMBER(INDEX('Content Plan'!$I:$I,$A411)),OR(INDEX('Content Plan'!$H:$H,$A411)="Research",INDEX('Content Plan'!$H:$H,$A411)="Draft",INDEX('Content Plan'!$H:$H,$A411)="Review",INDEX('Content Plan'!$H:$H,$A411)="Ready"),OR($B$5="All",INDEX('Content Plan'!$G:$G,$A411)=$B$5)),IF(INDEX('Content Plan'!$I:$I,$A411)&lt;=$B$4,INDEX('Content Plan'!$I:$I,$A411)*1000+$A411,""),"")</f>
        <v/>
      </c>
    </row>
    <row r="412">
      <c r="A412">
        <f>ROW()-5</f>
        <v/>
      </c>
      <c r="B412" s="24">
        <f>IF(AND(ISNUMBER(INDEX('Content Plan'!$J:$J,$A412)),INDEX('Content Plan'!$C:$C,$A412)&lt;&gt;"",OR($B$5="All",INDEX('Content Plan'!$G:$G,$A412)=$B$5)),IF(AND(INDEX('Content Plan'!$J:$J,$A412)&gt;=$B$1,INDEX('Content Plan'!$J:$J,$A412)&lt;=$B$2),INDEX('Content Plan'!$J:$J,$A412)*1000+$A412,""),"")</f>
        <v/>
      </c>
      <c r="C412" s="24">
        <f>IF(AND(ISNUMBER(INDEX('Content Plan'!$I:$I,$A412)),OR(INDEX('Content Plan'!$H:$H,$A412)="Research",INDEX('Content Plan'!$H:$H,$A412)="Draft",INDEX('Content Plan'!$H:$H,$A412)="Review",INDEX('Content Plan'!$H:$H,$A412)="Ready"),OR($B$5="All",INDEX('Content Plan'!$G:$G,$A412)=$B$5)),IF(INDEX('Content Plan'!$I:$I,$A412)&lt;=$B$4,INDEX('Content Plan'!$I:$I,$A412)*1000+$A412,""),"")</f>
        <v/>
      </c>
    </row>
    <row r="413">
      <c r="A413">
        <f>ROW()-5</f>
        <v/>
      </c>
      <c r="B413" s="24">
        <f>IF(AND(ISNUMBER(INDEX('Content Plan'!$J:$J,$A413)),INDEX('Content Plan'!$C:$C,$A413)&lt;&gt;"",OR($B$5="All",INDEX('Content Plan'!$G:$G,$A413)=$B$5)),IF(AND(INDEX('Content Plan'!$J:$J,$A413)&gt;=$B$1,INDEX('Content Plan'!$J:$J,$A413)&lt;=$B$2),INDEX('Content Plan'!$J:$J,$A413)*1000+$A413,""),"")</f>
        <v/>
      </c>
      <c r="C413" s="24">
        <f>IF(AND(ISNUMBER(INDEX('Content Plan'!$I:$I,$A413)),OR(INDEX('Content Plan'!$H:$H,$A413)="Research",INDEX('Content Plan'!$H:$H,$A413)="Draft",INDEX('Content Plan'!$H:$H,$A413)="Review",INDEX('Content Plan'!$H:$H,$A413)="Ready"),OR($B$5="All",INDEX('Content Plan'!$G:$G,$A413)=$B$5)),IF(INDEX('Content Plan'!$I:$I,$A413)&lt;=$B$4,INDEX('Content Plan'!$I:$I,$A413)*1000+$A413,""),"")</f>
        <v/>
      </c>
    </row>
    <row r="414">
      <c r="A414">
        <f>ROW()-5</f>
        <v/>
      </c>
      <c r="B414" s="24">
        <f>IF(AND(ISNUMBER(INDEX('Content Plan'!$J:$J,$A414)),INDEX('Content Plan'!$C:$C,$A414)&lt;&gt;"",OR($B$5="All",INDEX('Content Plan'!$G:$G,$A414)=$B$5)),IF(AND(INDEX('Content Plan'!$J:$J,$A414)&gt;=$B$1,INDEX('Content Plan'!$J:$J,$A414)&lt;=$B$2),INDEX('Content Plan'!$J:$J,$A414)*1000+$A414,""),"")</f>
        <v/>
      </c>
      <c r="C414" s="24">
        <f>IF(AND(ISNUMBER(INDEX('Content Plan'!$I:$I,$A414)),OR(INDEX('Content Plan'!$H:$H,$A414)="Research",INDEX('Content Plan'!$H:$H,$A414)="Draft",INDEX('Content Plan'!$H:$H,$A414)="Review",INDEX('Content Plan'!$H:$H,$A414)="Ready"),OR($B$5="All",INDEX('Content Plan'!$G:$G,$A414)=$B$5)),IF(INDEX('Content Plan'!$I:$I,$A414)&lt;=$B$4,INDEX('Content Plan'!$I:$I,$A414)*1000+$A414,""),"")</f>
        <v/>
      </c>
    </row>
    <row r="415">
      <c r="A415">
        <f>ROW()-5</f>
        <v/>
      </c>
      <c r="B415" s="24">
        <f>IF(AND(ISNUMBER(INDEX('Content Plan'!$J:$J,$A415)),INDEX('Content Plan'!$C:$C,$A415)&lt;&gt;"",OR($B$5="All",INDEX('Content Plan'!$G:$G,$A415)=$B$5)),IF(AND(INDEX('Content Plan'!$J:$J,$A415)&gt;=$B$1,INDEX('Content Plan'!$J:$J,$A415)&lt;=$B$2),INDEX('Content Plan'!$J:$J,$A415)*1000+$A415,""),"")</f>
        <v/>
      </c>
      <c r="C415" s="24">
        <f>IF(AND(ISNUMBER(INDEX('Content Plan'!$I:$I,$A415)),OR(INDEX('Content Plan'!$H:$H,$A415)="Research",INDEX('Content Plan'!$H:$H,$A415)="Draft",INDEX('Content Plan'!$H:$H,$A415)="Review",INDEX('Content Plan'!$H:$H,$A415)="Ready"),OR($B$5="All",INDEX('Content Plan'!$G:$G,$A415)=$B$5)),IF(INDEX('Content Plan'!$I:$I,$A415)&lt;=$B$4,INDEX('Content Plan'!$I:$I,$A415)*1000+$A415,""),"")</f>
        <v/>
      </c>
    </row>
    <row r="416">
      <c r="A416">
        <f>ROW()-5</f>
        <v/>
      </c>
      <c r="B416" s="24">
        <f>IF(AND(ISNUMBER(INDEX('Content Plan'!$J:$J,$A416)),INDEX('Content Plan'!$C:$C,$A416)&lt;&gt;"",OR($B$5="All",INDEX('Content Plan'!$G:$G,$A416)=$B$5)),IF(AND(INDEX('Content Plan'!$J:$J,$A416)&gt;=$B$1,INDEX('Content Plan'!$J:$J,$A416)&lt;=$B$2),INDEX('Content Plan'!$J:$J,$A416)*1000+$A416,""),"")</f>
        <v/>
      </c>
      <c r="C416" s="24">
        <f>IF(AND(ISNUMBER(INDEX('Content Plan'!$I:$I,$A416)),OR(INDEX('Content Plan'!$H:$H,$A416)="Research",INDEX('Content Plan'!$H:$H,$A416)="Draft",INDEX('Content Plan'!$H:$H,$A416)="Review",INDEX('Content Plan'!$H:$H,$A416)="Ready"),OR($B$5="All",INDEX('Content Plan'!$G:$G,$A416)=$B$5)),IF(INDEX('Content Plan'!$I:$I,$A416)&lt;=$B$4,INDEX('Content Plan'!$I:$I,$A416)*1000+$A416,""),"")</f>
        <v/>
      </c>
    </row>
    <row r="417">
      <c r="A417">
        <f>ROW()-5</f>
        <v/>
      </c>
      <c r="B417" s="24">
        <f>IF(AND(ISNUMBER(INDEX('Content Plan'!$J:$J,$A417)),INDEX('Content Plan'!$C:$C,$A417)&lt;&gt;"",OR($B$5="All",INDEX('Content Plan'!$G:$G,$A417)=$B$5)),IF(AND(INDEX('Content Plan'!$J:$J,$A417)&gt;=$B$1,INDEX('Content Plan'!$J:$J,$A417)&lt;=$B$2),INDEX('Content Plan'!$J:$J,$A417)*1000+$A417,""),"")</f>
        <v/>
      </c>
      <c r="C417" s="24">
        <f>IF(AND(ISNUMBER(INDEX('Content Plan'!$I:$I,$A417)),OR(INDEX('Content Plan'!$H:$H,$A417)="Research",INDEX('Content Plan'!$H:$H,$A417)="Draft",INDEX('Content Plan'!$H:$H,$A417)="Review",INDEX('Content Plan'!$H:$H,$A417)="Ready"),OR($B$5="All",INDEX('Content Plan'!$G:$G,$A417)=$B$5)),IF(INDEX('Content Plan'!$I:$I,$A417)&lt;=$B$4,INDEX('Content Plan'!$I:$I,$A417)*1000+$A417,""),"")</f>
        <v/>
      </c>
    </row>
    <row r="418">
      <c r="A418">
        <f>ROW()-5</f>
        <v/>
      </c>
      <c r="B418" s="24">
        <f>IF(AND(ISNUMBER(INDEX('Content Plan'!$J:$J,$A418)),INDEX('Content Plan'!$C:$C,$A418)&lt;&gt;"",OR($B$5="All",INDEX('Content Plan'!$G:$G,$A418)=$B$5)),IF(AND(INDEX('Content Plan'!$J:$J,$A418)&gt;=$B$1,INDEX('Content Plan'!$J:$J,$A418)&lt;=$B$2),INDEX('Content Plan'!$J:$J,$A418)*1000+$A418,""),"")</f>
        <v/>
      </c>
      <c r="C418" s="24">
        <f>IF(AND(ISNUMBER(INDEX('Content Plan'!$I:$I,$A418)),OR(INDEX('Content Plan'!$H:$H,$A418)="Research",INDEX('Content Plan'!$H:$H,$A418)="Draft",INDEX('Content Plan'!$H:$H,$A418)="Review",INDEX('Content Plan'!$H:$H,$A418)="Ready"),OR($B$5="All",INDEX('Content Plan'!$G:$G,$A418)=$B$5)),IF(INDEX('Content Plan'!$I:$I,$A418)&lt;=$B$4,INDEX('Content Plan'!$I:$I,$A418)*1000+$A418,""),"")</f>
        <v/>
      </c>
    </row>
    <row r="419">
      <c r="A419">
        <f>ROW()-5</f>
        <v/>
      </c>
      <c r="B419" s="24">
        <f>IF(AND(ISNUMBER(INDEX('Content Plan'!$J:$J,$A419)),INDEX('Content Plan'!$C:$C,$A419)&lt;&gt;"",OR($B$5="All",INDEX('Content Plan'!$G:$G,$A419)=$B$5)),IF(AND(INDEX('Content Plan'!$J:$J,$A419)&gt;=$B$1,INDEX('Content Plan'!$J:$J,$A419)&lt;=$B$2),INDEX('Content Plan'!$J:$J,$A419)*1000+$A419,""),"")</f>
        <v/>
      </c>
      <c r="C419" s="24">
        <f>IF(AND(ISNUMBER(INDEX('Content Plan'!$I:$I,$A419)),OR(INDEX('Content Plan'!$H:$H,$A419)="Research",INDEX('Content Plan'!$H:$H,$A419)="Draft",INDEX('Content Plan'!$H:$H,$A419)="Review",INDEX('Content Plan'!$H:$H,$A419)="Ready"),OR($B$5="All",INDEX('Content Plan'!$G:$G,$A419)=$B$5)),IF(INDEX('Content Plan'!$I:$I,$A419)&lt;=$B$4,INDEX('Content Plan'!$I:$I,$A419)*1000+$A419,""),"")</f>
        <v/>
      </c>
    </row>
    <row r="420">
      <c r="A420">
        <f>ROW()-5</f>
        <v/>
      </c>
      <c r="B420" s="24">
        <f>IF(AND(ISNUMBER(INDEX('Content Plan'!$J:$J,$A420)),INDEX('Content Plan'!$C:$C,$A420)&lt;&gt;"",OR($B$5="All",INDEX('Content Plan'!$G:$G,$A420)=$B$5)),IF(AND(INDEX('Content Plan'!$J:$J,$A420)&gt;=$B$1,INDEX('Content Plan'!$J:$J,$A420)&lt;=$B$2),INDEX('Content Plan'!$J:$J,$A420)*1000+$A420,""),"")</f>
        <v/>
      </c>
      <c r="C420" s="24">
        <f>IF(AND(ISNUMBER(INDEX('Content Plan'!$I:$I,$A420)),OR(INDEX('Content Plan'!$H:$H,$A420)="Research",INDEX('Content Plan'!$H:$H,$A420)="Draft",INDEX('Content Plan'!$H:$H,$A420)="Review",INDEX('Content Plan'!$H:$H,$A420)="Ready"),OR($B$5="All",INDEX('Content Plan'!$G:$G,$A420)=$B$5)),IF(INDEX('Content Plan'!$I:$I,$A420)&lt;=$B$4,INDEX('Content Plan'!$I:$I,$A420)*1000+$A420,""),"")</f>
        <v/>
      </c>
    </row>
    <row r="421">
      <c r="A421">
        <f>ROW()-5</f>
        <v/>
      </c>
      <c r="B421" s="24">
        <f>IF(AND(ISNUMBER(INDEX('Content Plan'!$J:$J,$A421)),INDEX('Content Plan'!$C:$C,$A421)&lt;&gt;"",OR($B$5="All",INDEX('Content Plan'!$G:$G,$A421)=$B$5)),IF(AND(INDEX('Content Plan'!$J:$J,$A421)&gt;=$B$1,INDEX('Content Plan'!$J:$J,$A421)&lt;=$B$2),INDEX('Content Plan'!$J:$J,$A421)*1000+$A421,""),"")</f>
        <v/>
      </c>
      <c r="C421" s="24">
        <f>IF(AND(ISNUMBER(INDEX('Content Plan'!$I:$I,$A421)),OR(INDEX('Content Plan'!$H:$H,$A421)="Research",INDEX('Content Plan'!$H:$H,$A421)="Draft",INDEX('Content Plan'!$H:$H,$A421)="Review",INDEX('Content Plan'!$H:$H,$A421)="Ready"),OR($B$5="All",INDEX('Content Plan'!$G:$G,$A421)=$B$5)),IF(INDEX('Content Plan'!$I:$I,$A421)&lt;=$B$4,INDEX('Content Plan'!$I:$I,$A421)*1000+$A421,""),"")</f>
        <v/>
      </c>
    </row>
    <row r="422">
      <c r="A422">
        <f>ROW()-5</f>
        <v/>
      </c>
      <c r="B422" s="24">
        <f>IF(AND(ISNUMBER(INDEX('Content Plan'!$J:$J,$A422)),INDEX('Content Plan'!$C:$C,$A422)&lt;&gt;"",OR($B$5="All",INDEX('Content Plan'!$G:$G,$A422)=$B$5)),IF(AND(INDEX('Content Plan'!$J:$J,$A422)&gt;=$B$1,INDEX('Content Plan'!$J:$J,$A422)&lt;=$B$2),INDEX('Content Plan'!$J:$J,$A422)*1000+$A422,""),"")</f>
        <v/>
      </c>
      <c r="C422" s="24">
        <f>IF(AND(ISNUMBER(INDEX('Content Plan'!$I:$I,$A422)),OR(INDEX('Content Plan'!$H:$H,$A422)="Research",INDEX('Content Plan'!$H:$H,$A422)="Draft",INDEX('Content Plan'!$H:$H,$A422)="Review",INDEX('Content Plan'!$H:$H,$A422)="Ready"),OR($B$5="All",INDEX('Content Plan'!$G:$G,$A422)=$B$5)),IF(INDEX('Content Plan'!$I:$I,$A422)&lt;=$B$4,INDEX('Content Plan'!$I:$I,$A422)*1000+$A422,""),"")</f>
        <v/>
      </c>
    </row>
    <row r="423">
      <c r="A423">
        <f>ROW()-5</f>
        <v/>
      </c>
      <c r="B423" s="24">
        <f>IF(AND(ISNUMBER(INDEX('Content Plan'!$J:$J,$A423)),INDEX('Content Plan'!$C:$C,$A423)&lt;&gt;"",OR($B$5="All",INDEX('Content Plan'!$G:$G,$A423)=$B$5)),IF(AND(INDEX('Content Plan'!$J:$J,$A423)&gt;=$B$1,INDEX('Content Plan'!$J:$J,$A423)&lt;=$B$2),INDEX('Content Plan'!$J:$J,$A423)*1000+$A423,""),"")</f>
        <v/>
      </c>
      <c r="C423" s="24">
        <f>IF(AND(ISNUMBER(INDEX('Content Plan'!$I:$I,$A423)),OR(INDEX('Content Plan'!$H:$H,$A423)="Research",INDEX('Content Plan'!$H:$H,$A423)="Draft",INDEX('Content Plan'!$H:$H,$A423)="Review",INDEX('Content Plan'!$H:$H,$A423)="Ready"),OR($B$5="All",INDEX('Content Plan'!$G:$G,$A423)=$B$5)),IF(INDEX('Content Plan'!$I:$I,$A423)&lt;=$B$4,INDEX('Content Plan'!$I:$I,$A423)*1000+$A423,""),"")</f>
        <v/>
      </c>
    </row>
    <row r="424">
      <c r="A424">
        <f>ROW()-5</f>
        <v/>
      </c>
      <c r="B424" s="24">
        <f>IF(AND(ISNUMBER(INDEX('Content Plan'!$J:$J,$A424)),INDEX('Content Plan'!$C:$C,$A424)&lt;&gt;"",OR($B$5="All",INDEX('Content Plan'!$G:$G,$A424)=$B$5)),IF(AND(INDEX('Content Plan'!$J:$J,$A424)&gt;=$B$1,INDEX('Content Plan'!$J:$J,$A424)&lt;=$B$2),INDEX('Content Plan'!$J:$J,$A424)*1000+$A424,""),"")</f>
        <v/>
      </c>
      <c r="C424" s="24">
        <f>IF(AND(ISNUMBER(INDEX('Content Plan'!$I:$I,$A424)),OR(INDEX('Content Plan'!$H:$H,$A424)="Research",INDEX('Content Plan'!$H:$H,$A424)="Draft",INDEX('Content Plan'!$H:$H,$A424)="Review",INDEX('Content Plan'!$H:$H,$A424)="Ready"),OR($B$5="All",INDEX('Content Plan'!$G:$G,$A424)=$B$5)),IF(INDEX('Content Plan'!$I:$I,$A424)&lt;=$B$4,INDEX('Content Plan'!$I:$I,$A424)*1000+$A424,""),"")</f>
        <v/>
      </c>
    </row>
    <row r="425">
      <c r="A425">
        <f>ROW()-5</f>
        <v/>
      </c>
      <c r="B425" s="24">
        <f>IF(AND(ISNUMBER(INDEX('Content Plan'!$J:$J,$A425)),INDEX('Content Plan'!$C:$C,$A425)&lt;&gt;"",OR($B$5="All",INDEX('Content Plan'!$G:$G,$A425)=$B$5)),IF(AND(INDEX('Content Plan'!$J:$J,$A425)&gt;=$B$1,INDEX('Content Plan'!$J:$J,$A425)&lt;=$B$2),INDEX('Content Plan'!$J:$J,$A425)*1000+$A425,""),"")</f>
        <v/>
      </c>
      <c r="C425" s="24">
        <f>IF(AND(ISNUMBER(INDEX('Content Plan'!$I:$I,$A425)),OR(INDEX('Content Plan'!$H:$H,$A425)="Research",INDEX('Content Plan'!$H:$H,$A425)="Draft",INDEX('Content Plan'!$H:$H,$A425)="Review",INDEX('Content Plan'!$H:$H,$A425)="Ready"),OR($B$5="All",INDEX('Content Plan'!$G:$G,$A425)=$B$5)),IF(INDEX('Content Plan'!$I:$I,$A425)&lt;=$B$4,INDEX('Content Plan'!$I:$I,$A425)*1000+$A425,""),"")</f>
        <v/>
      </c>
    </row>
    <row r="426">
      <c r="A426">
        <f>ROW()-5</f>
        <v/>
      </c>
      <c r="B426" s="24">
        <f>IF(AND(ISNUMBER(INDEX('Content Plan'!$J:$J,$A426)),INDEX('Content Plan'!$C:$C,$A426)&lt;&gt;"",OR($B$5="All",INDEX('Content Plan'!$G:$G,$A426)=$B$5)),IF(AND(INDEX('Content Plan'!$J:$J,$A426)&gt;=$B$1,INDEX('Content Plan'!$J:$J,$A426)&lt;=$B$2),INDEX('Content Plan'!$J:$J,$A426)*1000+$A426,""),"")</f>
        <v/>
      </c>
      <c r="C426" s="24">
        <f>IF(AND(ISNUMBER(INDEX('Content Plan'!$I:$I,$A426)),OR(INDEX('Content Plan'!$H:$H,$A426)="Research",INDEX('Content Plan'!$H:$H,$A426)="Draft",INDEX('Content Plan'!$H:$H,$A426)="Review",INDEX('Content Plan'!$H:$H,$A426)="Ready"),OR($B$5="All",INDEX('Content Plan'!$G:$G,$A426)=$B$5)),IF(INDEX('Content Plan'!$I:$I,$A426)&lt;=$B$4,INDEX('Content Plan'!$I:$I,$A426)*1000+$A426,""),"")</f>
        <v/>
      </c>
    </row>
    <row r="427">
      <c r="A427">
        <f>ROW()-5</f>
        <v/>
      </c>
      <c r="B427" s="24">
        <f>IF(AND(ISNUMBER(INDEX('Content Plan'!$J:$J,$A427)),INDEX('Content Plan'!$C:$C,$A427)&lt;&gt;"",OR($B$5="All",INDEX('Content Plan'!$G:$G,$A427)=$B$5)),IF(AND(INDEX('Content Plan'!$J:$J,$A427)&gt;=$B$1,INDEX('Content Plan'!$J:$J,$A427)&lt;=$B$2),INDEX('Content Plan'!$J:$J,$A427)*1000+$A427,""),"")</f>
        <v/>
      </c>
      <c r="C427" s="24">
        <f>IF(AND(ISNUMBER(INDEX('Content Plan'!$I:$I,$A427)),OR(INDEX('Content Plan'!$H:$H,$A427)="Research",INDEX('Content Plan'!$H:$H,$A427)="Draft",INDEX('Content Plan'!$H:$H,$A427)="Review",INDEX('Content Plan'!$H:$H,$A427)="Ready"),OR($B$5="All",INDEX('Content Plan'!$G:$G,$A427)=$B$5)),IF(INDEX('Content Plan'!$I:$I,$A427)&lt;=$B$4,INDEX('Content Plan'!$I:$I,$A427)*1000+$A427,""),"")</f>
        <v/>
      </c>
    </row>
    <row r="428">
      <c r="A428">
        <f>ROW()-5</f>
        <v/>
      </c>
      <c r="B428" s="24">
        <f>IF(AND(ISNUMBER(INDEX('Content Plan'!$J:$J,$A428)),INDEX('Content Plan'!$C:$C,$A428)&lt;&gt;"",OR($B$5="All",INDEX('Content Plan'!$G:$G,$A428)=$B$5)),IF(AND(INDEX('Content Plan'!$J:$J,$A428)&gt;=$B$1,INDEX('Content Plan'!$J:$J,$A428)&lt;=$B$2),INDEX('Content Plan'!$J:$J,$A428)*1000+$A428,""),"")</f>
        <v/>
      </c>
      <c r="C428" s="24">
        <f>IF(AND(ISNUMBER(INDEX('Content Plan'!$I:$I,$A428)),OR(INDEX('Content Plan'!$H:$H,$A428)="Research",INDEX('Content Plan'!$H:$H,$A428)="Draft",INDEX('Content Plan'!$H:$H,$A428)="Review",INDEX('Content Plan'!$H:$H,$A428)="Ready"),OR($B$5="All",INDEX('Content Plan'!$G:$G,$A428)=$B$5)),IF(INDEX('Content Plan'!$I:$I,$A428)&lt;=$B$4,INDEX('Content Plan'!$I:$I,$A428)*1000+$A428,""),"")</f>
        <v/>
      </c>
    </row>
    <row r="429">
      <c r="A429">
        <f>ROW()-5</f>
        <v/>
      </c>
      <c r="B429" s="24">
        <f>IF(AND(ISNUMBER(INDEX('Content Plan'!$J:$J,$A429)),INDEX('Content Plan'!$C:$C,$A429)&lt;&gt;"",OR($B$5="All",INDEX('Content Plan'!$G:$G,$A429)=$B$5)),IF(AND(INDEX('Content Plan'!$J:$J,$A429)&gt;=$B$1,INDEX('Content Plan'!$J:$J,$A429)&lt;=$B$2),INDEX('Content Plan'!$J:$J,$A429)*1000+$A429,""),"")</f>
        <v/>
      </c>
      <c r="C429" s="24">
        <f>IF(AND(ISNUMBER(INDEX('Content Plan'!$I:$I,$A429)),OR(INDEX('Content Plan'!$H:$H,$A429)="Research",INDEX('Content Plan'!$H:$H,$A429)="Draft",INDEX('Content Plan'!$H:$H,$A429)="Review",INDEX('Content Plan'!$H:$H,$A429)="Ready"),OR($B$5="All",INDEX('Content Plan'!$G:$G,$A429)=$B$5)),IF(INDEX('Content Plan'!$I:$I,$A429)&lt;=$B$4,INDEX('Content Plan'!$I:$I,$A429)*1000+$A429,""),"")</f>
        <v/>
      </c>
    </row>
    <row r="430">
      <c r="A430">
        <f>ROW()-5</f>
        <v/>
      </c>
      <c r="B430" s="24">
        <f>IF(AND(ISNUMBER(INDEX('Content Plan'!$J:$J,$A430)),INDEX('Content Plan'!$C:$C,$A430)&lt;&gt;"",OR($B$5="All",INDEX('Content Plan'!$G:$G,$A430)=$B$5)),IF(AND(INDEX('Content Plan'!$J:$J,$A430)&gt;=$B$1,INDEX('Content Plan'!$J:$J,$A430)&lt;=$B$2),INDEX('Content Plan'!$J:$J,$A430)*1000+$A430,""),"")</f>
        <v/>
      </c>
      <c r="C430" s="24">
        <f>IF(AND(ISNUMBER(INDEX('Content Plan'!$I:$I,$A430)),OR(INDEX('Content Plan'!$H:$H,$A430)="Research",INDEX('Content Plan'!$H:$H,$A430)="Draft",INDEX('Content Plan'!$H:$H,$A430)="Review",INDEX('Content Plan'!$H:$H,$A430)="Ready"),OR($B$5="All",INDEX('Content Plan'!$G:$G,$A430)=$B$5)),IF(INDEX('Content Plan'!$I:$I,$A430)&lt;=$B$4,INDEX('Content Plan'!$I:$I,$A430)*1000+$A430,""),"")</f>
        <v/>
      </c>
    </row>
    <row r="431">
      <c r="A431">
        <f>ROW()-5</f>
        <v/>
      </c>
      <c r="B431" s="24">
        <f>IF(AND(ISNUMBER(INDEX('Content Plan'!$J:$J,$A431)),INDEX('Content Plan'!$C:$C,$A431)&lt;&gt;"",OR($B$5="All",INDEX('Content Plan'!$G:$G,$A431)=$B$5)),IF(AND(INDEX('Content Plan'!$J:$J,$A431)&gt;=$B$1,INDEX('Content Plan'!$J:$J,$A431)&lt;=$B$2),INDEX('Content Plan'!$J:$J,$A431)*1000+$A431,""),"")</f>
        <v/>
      </c>
      <c r="C431" s="24">
        <f>IF(AND(ISNUMBER(INDEX('Content Plan'!$I:$I,$A431)),OR(INDEX('Content Plan'!$H:$H,$A431)="Research",INDEX('Content Plan'!$H:$H,$A431)="Draft",INDEX('Content Plan'!$H:$H,$A431)="Review",INDEX('Content Plan'!$H:$H,$A431)="Ready"),OR($B$5="All",INDEX('Content Plan'!$G:$G,$A431)=$B$5)),IF(INDEX('Content Plan'!$I:$I,$A431)&lt;=$B$4,INDEX('Content Plan'!$I:$I,$A431)*1000+$A431,""),"")</f>
        <v/>
      </c>
    </row>
    <row r="432">
      <c r="A432">
        <f>ROW()-5</f>
        <v/>
      </c>
      <c r="B432" s="24">
        <f>IF(AND(ISNUMBER(INDEX('Content Plan'!$J:$J,$A432)),INDEX('Content Plan'!$C:$C,$A432)&lt;&gt;"",OR($B$5="All",INDEX('Content Plan'!$G:$G,$A432)=$B$5)),IF(AND(INDEX('Content Plan'!$J:$J,$A432)&gt;=$B$1,INDEX('Content Plan'!$J:$J,$A432)&lt;=$B$2),INDEX('Content Plan'!$J:$J,$A432)*1000+$A432,""),"")</f>
        <v/>
      </c>
      <c r="C432" s="24">
        <f>IF(AND(ISNUMBER(INDEX('Content Plan'!$I:$I,$A432)),OR(INDEX('Content Plan'!$H:$H,$A432)="Research",INDEX('Content Plan'!$H:$H,$A432)="Draft",INDEX('Content Plan'!$H:$H,$A432)="Review",INDEX('Content Plan'!$H:$H,$A432)="Ready"),OR($B$5="All",INDEX('Content Plan'!$G:$G,$A432)=$B$5)),IF(INDEX('Content Plan'!$I:$I,$A432)&lt;=$B$4,INDEX('Content Plan'!$I:$I,$A432)*1000+$A432,""),"")</f>
        <v/>
      </c>
    </row>
    <row r="433">
      <c r="A433">
        <f>ROW()-5</f>
        <v/>
      </c>
      <c r="B433" s="24">
        <f>IF(AND(ISNUMBER(INDEX('Content Plan'!$J:$J,$A433)),INDEX('Content Plan'!$C:$C,$A433)&lt;&gt;"",OR($B$5="All",INDEX('Content Plan'!$G:$G,$A433)=$B$5)),IF(AND(INDEX('Content Plan'!$J:$J,$A433)&gt;=$B$1,INDEX('Content Plan'!$J:$J,$A433)&lt;=$B$2),INDEX('Content Plan'!$J:$J,$A433)*1000+$A433,""),"")</f>
        <v/>
      </c>
      <c r="C433" s="24">
        <f>IF(AND(ISNUMBER(INDEX('Content Plan'!$I:$I,$A433)),OR(INDEX('Content Plan'!$H:$H,$A433)="Research",INDEX('Content Plan'!$H:$H,$A433)="Draft",INDEX('Content Plan'!$H:$H,$A433)="Review",INDEX('Content Plan'!$H:$H,$A433)="Ready"),OR($B$5="All",INDEX('Content Plan'!$G:$G,$A433)=$B$5)),IF(INDEX('Content Plan'!$I:$I,$A433)&lt;=$B$4,INDEX('Content Plan'!$I:$I,$A433)*1000+$A433,""),"")</f>
        <v/>
      </c>
    </row>
    <row r="434">
      <c r="A434">
        <f>ROW()-5</f>
        <v/>
      </c>
      <c r="B434" s="24">
        <f>IF(AND(ISNUMBER(INDEX('Content Plan'!$J:$J,$A434)),INDEX('Content Plan'!$C:$C,$A434)&lt;&gt;"",OR($B$5="All",INDEX('Content Plan'!$G:$G,$A434)=$B$5)),IF(AND(INDEX('Content Plan'!$J:$J,$A434)&gt;=$B$1,INDEX('Content Plan'!$J:$J,$A434)&lt;=$B$2),INDEX('Content Plan'!$J:$J,$A434)*1000+$A434,""),"")</f>
        <v/>
      </c>
      <c r="C434" s="24">
        <f>IF(AND(ISNUMBER(INDEX('Content Plan'!$I:$I,$A434)),OR(INDEX('Content Plan'!$H:$H,$A434)="Research",INDEX('Content Plan'!$H:$H,$A434)="Draft",INDEX('Content Plan'!$H:$H,$A434)="Review",INDEX('Content Plan'!$H:$H,$A434)="Ready"),OR($B$5="All",INDEX('Content Plan'!$G:$G,$A434)=$B$5)),IF(INDEX('Content Plan'!$I:$I,$A434)&lt;=$B$4,INDEX('Content Plan'!$I:$I,$A434)*1000+$A434,""),"")</f>
        <v/>
      </c>
    </row>
    <row r="435">
      <c r="A435">
        <f>ROW()-5</f>
        <v/>
      </c>
      <c r="B435" s="24">
        <f>IF(AND(ISNUMBER(INDEX('Content Plan'!$J:$J,$A435)),INDEX('Content Plan'!$C:$C,$A435)&lt;&gt;"",OR($B$5="All",INDEX('Content Plan'!$G:$G,$A435)=$B$5)),IF(AND(INDEX('Content Plan'!$J:$J,$A435)&gt;=$B$1,INDEX('Content Plan'!$J:$J,$A435)&lt;=$B$2),INDEX('Content Plan'!$J:$J,$A435)*1000+$A435,""),"")</f>
        <v/>
      </c>
      <c r="C435" s="24">
        <f>IF(AND(ISNUMBER(INDEX('Content Plan'!$I:$I,$A435)),OR(INDEX('Content Plan'!$H:$H,$A435)="Research",INDEX('Content Plan'!$H:$H,$A435)="Draft",INDEX('Content Plan'!$H:$H,$A435)="Review",INDEX('Content Plan'!$H:$H,$A435)="Ready"),OR($B$5="All",INDEX('Content Plan'!$G:$G,$A435)=$B$5)),IF(INDEX('Content Plan'!$I:$I,$A435)&lt;=$B$4,INDEX('Content Plan'!$I:$I,$A435)*1000+$A435,""),"")</f>
        <v/>
      </c>
    </row>
    <row r="436">
      <c r="A436">
        <f>ROW()-5</f>
        <v/>
      </c>
      <c r="B436" s="24">
        <f>IF(AND(ISNUMBER(INDEX('Content Plan'!$J:$J,$A436)),INDEX('Content Plan'!$C:$C,$A436)&lt;&gt;"",OR($B$5="All",INDEX('Content Plan'!$G:$G,$A436)=$B$5)),IF(AND(INDEX('Content Plan'!$J:$J,$A436)&gt;=$B$1,INDEX('Content Plan'!$J:$J,$A436)&lt;=$B$2),INDEX('Content Plan'!$J:$J,$A436)*1000+$A436,""),"")</f>
        <v/>
      </c>
      <c r="C436" s="24">
        <f>IF(AND(ISNUMBER(INDEX('Content Plan'!$I:$I,$A436)),OR(INDEX('Content Plan'!$H:$H,$A436)="Research",INDEX('Content Plan'!$H:$H,$A436)="Draft",INDEX('Content Plan'!$H:$H,$A436)="Review",INDEX('Content Plan'!$H:$H,$A436)="Ready"),OR($B$5="All",INDEX('Content Plan'!$G:$G,$A436)=$B$5)),IF(INDEX('Content Plan'!$I:$I,$A436)&lt;=$B$4,INDEX('Content Plan'!$I:$I,$A436)*1000+$A436,""),"")</f>
        <v/>
      </c>
    </row>
    <row r="437">
      <c r="A437">
        <f>ROW()-5</f>
        <v/>
      </c>
      <c r="B437" s="24">
        <f>IF(AND(ISNUMBER(INDEX('Content Plan'!$J:$J,$A437)),INDEX('Content Plan'!$C:$C,$A437)&lt;&gt;"",OR($B$5="All",INDEX('Content Plan'!$G:$G,$A437)=$B$5)),IF(AND(INDEX('Content Plan'!$J:$J,$A437)&gt;=$B$1,INDEX('Content Plan'!$J:$J,$A437)&lt;=$B$2),INDEX('Content Plan'!$J:$J,$A437)*1000+$A437,""),"")</f>
        <v/>
      </c>
      <c r="C437" s="24">
        <f>IF(AND(ISNUMBER(INDEX('Content Plan'!$I:$I,$A437)),OR(INDEX('Content Plan'!$H:$H,$A437)="Research",INDEX('Content Plan'!$H:$H,$A437)="Draft",INDEX('Content Plan'!$H:$H,$A437)="Review",INDEX('Content Plan'!$H:$H,$A437)="Ready"),OR($B$5="All",INDEX('Content Plan'!$G:$G,$A437)=$B$5)),IF(INDEX('Content Plan'!$I:$I,$A437)&lt;=$B$4,INDEX('Content Plan'!$I:$I,$A437)*1000+$A437,""),"")</f>
        <v/>
      </c>
    </row>
    <row r="438">
      <c r="A438">
        <f>ROW()-5</f>
        <v/>
      </c>
      <c r="B438" s="24">
        <f>IF(AND(ISNUMBER(INDEX('Content Plan'!$J:$J,$A438)),INDEX('Content Plan'!$C:$C,$A438)&lt;&gt;"",OR($B$5="All",INDEX('Content Plan'!$G:$G,$A438)=$B$5)),IF(AND(INDEX('Content Plan'!$J:$J,$A438)&gt;=$B$1,INDEX('Content Plan'!$J:$J,$A438)&lt;=$B$2),INDEX('Content Plan'!$J:$J,$A438)*1000+$A438,""),"")</f>
        <v/>
      </c>
      <c r="C438" s="24">
        <f>IF(AND(ISNUMBER(INDEX('Content Plan'!$I:$I,$A438)),OR(INDEX('Content Plan'!$H:$H,$A438)="Research",INDEX('Content Plan'!$H:$H,$A438)="Draft",INDEX('Content Plan'!$H:$H,$A438)="Review",INDEX('Content Plan'!$H:$H,$A438)="Ready"),OR($B$5="All",INDEX('Content Plan'!$G:$G,$A438)=$B$5)),IF(INDEX('Content Plan'!$I:$I,$A438)&lt;=$B$4,INDEX('Content Plan'!$I:$I,$A438)*1000+$A438,""),"")</f>
        <v/>
      </c>
    </row>
    <row r="439">
      <c r="A439">
        <f>ROW()-5</f>
        <v/>
      </c>
      <c r="B439" s="24">
        <f>IF(AND(ISNUMBER(INDEX('Content Plan'!$J:$J,$A439)),INDEX('Content Plan'!$C:$C,$A439)&lt;&gt;"",OR($B$5="All",INDEX('Content Plan'!$G:$G,$A439)=$B$5)),IF(AND(INDEX('Content Plan'!$J:$J,$A439)&gt;=$B$1,INDEX('Content Plan'!$J:$J,$A439)&lt;=$B$2),INDEX('Content Plan'!$J:$J,$A439)*1000+$A439,""),"")</f>
        <v/>
      </c>
      <c r="C439" s="24">
        <f>IF(AND(ISNUMBER(INDEX('Content Plan'!$I:$I,$A439)),OR(INDEX('Content Plan'!$H:$H,$A439)="Research",INDEX('Content Plan'!$H:$H,$A439)="Draft",INDEX('Content Plan'!$H:$H,$A439)="Review",INDEX('Content Plan'!$H:$H,$A439)="Ready"),OR($B$5="All",INDEX('Content Plan'!$G:$G,$A439)=$B$5)),IF(INDEX('Content Plan'!$I:$I,$A439)&lt;=$B$4,INDEX('Content Plan'!$I:$I,$A439)*1000+$A439,""),"")</f>
        <v/>
      </c>
    </row>
    <row r="440">
      <c r="A440">
        <f>ROW()-5</f>
        <v/>
      </c>
      <c r="B440" s="24">
        <f>IF(AND(ISNUMBER(INDEX('Content Plan'!$J:$J,$A440)),INDEX('Content Plan'!$C:$C,$A440)&lt;&gt;"",OR($B$5="All",INDEX('Content Plan'!$G:$G,$A440)=$B$5)),IF(AND(INDEX('Content Plan'!$J:$J,$A440)&gt;=$B$1,INDEX('Content Plan'!$J:$J,$A440)&lt;=$B$2),INDEX('Content Plan'!$J:$J,$A440)*1000+$A440,""),"")</f>
        <v/>
      </c>
      <c r="C440" s="24">
        <f>IF(AND(ISNUMBER(INDEX('Content Plan'!$I:$I,$A440)),OR(INDEX('Content Plan'!$H:$H,$A440)="Research",INDEX('Content Plan'!$H:$H,$A440)="Draft",INDEX('Content Plan'!$H:$H,$A440)="Review",INDEX('Content Plan'!$H:$H,$A440)="Ready"),OR($B$5="All",INDEX('Content Plan'!$G:$G,$A440)=$B$5)),IF(INDEX('Content Plan'!$I:$I,$A440)&lt;=$B$4,INDEX('Content Plan'!$I:$I,$A440)*1000+$A440,""),"")</f>
        <v/>
      </c>
    </row>
    <row r="441">
      <c r="A441">
        <f>ROW()-5</f>
        <v/>
      </c>
      <c r="B441" s="24">
        <f>IF(AND(ISNUMBER(INDEX('Content Plan'!$J:$J,$A441)),INDEX('Content Plan'!$C:$C,$A441)&lt;&gt;"",OR($B$5="All",INDEX('Content Plan'!$G:$G,$A441)=$B$5)),IF(AND(INDEX('Content Plan'!$J:$J,$A441)&gt;=$B$1,INDEX('Content Plan'!$J:$J,$A441)&lt;=$B$2),INDEX('Content Plan'!$J:$J,$A441)*1000+$A441,""),"")</f>
        <v/>
      </c>
      <c r="C441" s="24">
        <f>IF(AND(ISNUMBER(INDEX('Content Plan'!$I:$I,$A441)),OR(INDEX('Content Plan'!$H:$H,$A441)="Research",INDEX('Content Plan'!$H:$H,$A441)="Draft",INDEX('Content Plan'!$H:$H,$A441)="Review",INDEX('Content Plan'!$H:$H,$A441)="Ready"),OR($B$5="All",INDEX('Content Plan'!$G:$G,$A441)=$B$5)),IF(INDEX('Content Plan'!$I:$I,$A441)&lt;=$B$4,INDEX('Content Plan'!$I:$I,$A441)*1000+$A441,""),"")</f>
        <v/>
      </c>
    </row>
    <row r="442">
      <c r="A442">
        <f>ROW()-5</f>
        <v/>
      </c>
      <c r="B442" s="24">
        <f>IF(AND(ISNUMBER(INDEX('Content Plan'!$J:$J,$A442)),INDEX('Content Plan'!$C:$C,$A442)&lt;&gt;"",OR($B$5="All",INDEX('Content Plan'!$G:$G,$A442)=$B$5)),IF(AND(INDEX('Content Plan'!$J:$J,$A442)&gt;=$B$1,INDEX('Content Plan'!$J:$J,$A442)&lt;=$B$2),INDEX('Content Plan'!$J:$J,$A442)*1000+$A442,""),"")</f>
        <v/>
      </c>
      <c r="C442" s="24">
        <f>IF(AND(ISNUMBER(INDEX('Content Plan'!$I:$I,$A442)),OR(INDEX('Content Plan'!$H:$H,$A442)="Research",INDEX('Content Plan'!$H:$H,$A442)="Draft",INDEX('Content Plan'!$H:$H,$A442)="Review",INDEX('Content Plan'!$H:$H,$A442)="Ready"),OR($B$5="All",INDEX('Content Plan'!$G:$G,$A442)=$B$5)),IF(INDEX('Content Plan'!$I:$I,$A442)&lt;=$B$4,INDEX('Content Plan'!$I:$I,$A442)*1000+$A442,""),"")</f>
        <v/>
      </c>
    </row>
    <row r="443">
      <c r="A443">
        <f>ROW()-5</f>
        <v/>
      </c>
      <c r="B443" s="24">
        <f>IF(AND(ISNUMBER(INDEX('Content Plan'!$J:$J,$A443)),INDEX('Content Plan'!$C:$C,$A443)&lt;&gt;"",OR($B$5="All",INDEX('Content Plan'!$G:$G,$A443)=$B$5)),IF(AND(INDEX('Content Plan'!$J:$J,$A443)&gt;=$B$1,INDEX('Content Plan'!$J:$J,$A443)&lt;=$B$2),INDEX('Content Plan'!$J:$J,$A443)*1000+$A443,""),"")</f>
        <v/>
      </c>
      <c r="C443" s="24">
        <f>IF(AND(ISNUMBER(INDEX('Content Plan'!$I:$I,$A443)),OR(INDEX('Content Plan'!$H:$H,$A443)="Research",INDEX('Content Plan'!$H:$H,$A443)="Draft",INDEX('Content Plan'!$H:$H,$A443)="Review",INDEX('Content Plan'!$H:$H,$A443)="Ready"),OR($B$5="All",INDEX('Content Plan'!$G:$G,$A443)=$B$5)),IF(INDEX('Content Plan'!$I:$I,$A443)&lt;=$B$4,INDEX('Content Plan'!$I:$I,$A443)*1000+$A443,""),"")</f>
        <v/>
      </c>
    </row>
    <row r="444">
      <c r="A444">
        <f>ROW()-5</f>
        <v/>
      </c>
      <c r="B444" s="24">
        <f>IF(AND(ISNUMBER(INDEX('Content Plan'!$J:$J,$A444)),INDEX('Content Plan'!$C:$C,$A444)&lt;&gt;"",OR($B$5="All",INDEX('Content Plan'!$G:$G,$A444)=$B$5)),IF(AND(INDEX('Content Plan'!$J:$J,$A444)&gt;=$B$1,INDEX('Content Plan'!$J:$J,$A444)&lt;=$B$2),INDEX('Content Plan'!$J:$J,$A444)*1000+$A444,""),"")</f>
        <v/>
      </c>
      <c r="C444" s="24">
        <f>IF(AND(ISNUMBER(INDEX('Content Plan'!$I:$I,$A444)),OR(INDEX('Content Plan'!$H:$H,$A444)="Research",INDEX('Content Plan'!$H:$H,$A444)="Draft",INDEX('Content Plan'!$H:$H,$A444)="Review",INDEX('Content Plan'!$H:$H,$A444)="Ready"),OR($B$5="All",INDEX('Content Plan'!$G:$G,$A444)=$B$5)),IF(INDEX('Content Plan'!$I:$I,$A444)&lt;=$B$4,INDEX('Content Plan'!$I:$I,$A444)*1000+$A444,""),"")</f>
        <v/>
      </c>
    </row>
    <row r="445">
      <c r="A445">
        <f>ROW()-5</f>
        <v/>
      </c>
      <c r="B445" s="24">
        <f>IF(AND(ISNUMBER(INDEX('Content Plan'!$J:$J,$A445)),INDEX('Content Plan'!$C:$C,$A445)&lt;&gt;"",OR($B$5="All",INDEX('Content Plan'!$G:$G,$A445)=$B$5)),IF(AND(INDEX('Content Plan'!$J:$J,$A445)&gt;=$B$1,INDEX('Content Plan'!$J:$J,$A445)&lt;=$B$2),INDEX('Content Plan'!$J:$J,$A445)*1000+$A445,""),"")</f>
        <v/>
      </c>
      <c r="C445" s="24">
        <f>IF(AND(ISNUMBER(INDEX('Content Plan'!$I:$I,$A445)),OR(INDEX('Content Plan'!$H:$H,$A445)="Research",INDEX('Content Plan'!$H:$H,$A445)="Draft",INDEX('Content Plan'!$H:$H,$A445)="Review",INDEX('Content Plan'!$H:$H,$A445)="Ready"),OR($B$5="All",INDEX('Content Plan'!$G:$G,$A445)=$B$5)),IF(INDEX('Content Plan'!$I:$I,$A445)&lt;=$B$4,INDEX('Content Plan'!$I:$I,$A445)*1000+$A445,""),"")</f>
        <v/>
      </c>
    </row>
    <row r="446">
      <c r="A446">
        <f>ROW()-5</f>
        <v/>
      </c>
      <c r="B446" s="24">
        <f>IF(AND(ISNUMBER(INDEX('Content Plan'!$J:$J,$A446)),INDEX('Content Plan'!$C:$C,$A446)&lt;&gt;"",OR($B$5="All",INDEX('Content Plan'!$G:$G,$A446)=$B$5)),IF(AND(INDEX('Content Plan'!$J:$J,$A446)&gt;=$B$1,INDEX('Content Plan'!$J:$J,$A446)&lt;=$B$2),INDEX('Content Plan'!$J:$J,$A446)*1000+$A446,""),"")</f>
        <v/>
      </c>
      <c r="C446" s="24">
        <f>IF(AND(ISNUMBER(INDEX('Content Plan'!$I:$I,$A446)),OR(INDEX('Content Plan'!$H:$H,$A446)="Research",INDEX('Content Plan'!$H:$H,$A446)="Draft",INDEX('Content Plan'!$H:$H,$A446)="Review",INDEX('Content Plan'!$H:$H,$A446)="Ready"),OR($B$5="All",INDEX('Content Plan'!$G:$G,$A446)=$B$5)),IF(INDEX('Content Plan'!$I:$I,$A446)&lt;=$B$4,INDEX('Content Plan'!$I:$I,$A446)*1000+$A446,""),"")</f>
        <v/>
      </c>
    </row>
    <row r="447">
      <c r="A447">
        <f>ROW()-5</f>
        <v/>
      </c>
      <c r="B447" s="24">
        <f>IF(AND(ISNUMBER(INDEX('Content Plan'!$J:$J,$A447)),INDEX('Content Plan'!$C:$C,$A447)&lt;&gt;"",OR($B$5="All",INDEX('Content Plan'!$G:$G,$A447)=$B$5)),IF(AND(INDEX('Content Plan'!$J:$J,$A447)&gt;=$B$1,INDEX('Content Plan'!$J:$J,$A447)&lt;=$B$2),INDEX('Content Plan'!$J:$J,$A447)*1000+$A447,""),"")</f>
        <v/>
      </c>
      <c r="C447" s="24">
        <f>IF(AND(ISNUMBER(INDEX('Content Plan'!$I:$I,$A447)),OR(INDEX('Content Plan'!$H:$H,$A447)="Research",INDEX('Content Plan'!$H:$H,$A447)="Draft",INDEX('Content Plan'!$H:$H,$A447)="Review",INDEX('Content Plan'!$H:$H,$A447)="Ready"),OR($B$5="All",INDEX('Content Plan'!$G:$G,$A447)=$B$5)),IF(INDEX('Content Plan'!$I:$I,$A447)&lt;=$B$4,INDEX('Content Plan'!$I:$I,$A447)*1000+$A447,""),"")</f>
        <v/>
      </c>
    </row>
    <row r="448">
      <c r="A448">
        <f>ROW()-5</f>
        <v/>
      </c>
      <c r="B448" s="24">
        <f>IF(AND(ISNUMBER(INDEX('Content Plan'!$J:$J,$A448)),INDEX('Content Plan'!$C:$C,$A448)&lt;&gt;"",OR($B$5="All",INDEX('Content Plan'!$G:$G,$A448)=$B$5)),IF(AND(INDEX('Content Plan'!$J:$J,$A448)&gt;=$B$1,INDEX('Content Plan'!$J:$J,$A448)&lt;=$B$2),INDEX('Content Plan'!$J:$J,$A448)*1000+$A448,""),"")</f>
        <v/>
      </c>
      <c r="C448" s="24">
        <f>IF(AND(ISNUMBER(INDEX('Content Plan'!$I:$I,$A448)),OR(INDEX('Content Plan'!$H:$H,$A448)="Research",INDEX('Content Plan'!$H:$H,$A448)="Draft",INDEX('Content Plan'!$H:$H,$A448)="Review",INDEX('Content Plan'!$H:$H,$A448)="Ready"),OR($B$5="All",INDEX('Content Plan'!$G:$G,$A448)=$B$5)),IF(INDEX('Content Plan'!$I:$I,$A448)&lt;=$B$4,INDEX('Content Plan'!$I:$I,$A448)*1000+$A448,""),"")</f>
        <v/>
      </c>
    </row>
    <row r="449">
      <c r="A449">
        <f>ROW()-5</f>
        <v/>
      </c>
      <c r="B449" s="24">
        <f>IF(AND(ISNUMBER(INDEX('Content Plan'!$J:$J,$A449)),INDEX('Content Plan'!$C:$C,$A449)&lt;&gt;"",OR($B$5="All",INDEX('Content Plan'!$G:$G,$A449)=$B$5)),IF(AND(INDEX('Content Plan'!$J:$J,$A449)&gt;=$B$1,INDEX('Content Plan'!$J:$J,$A449)&lt;=$B$2),INDEX('Content Plan'!$J:$J,$A449)*1000+$A449,""),"")</f>
        <v/>
      </c>
      <c r="C449" s="24">
        <f>IF(AND(ISNUMBER(INDEX('Content Plan'!$I:$I,$A449)),OR(INDEX('Content Plan'!$H:$H,$A449)="Research",INDEX('Content Plan'!$H:$H,$A449)="Draft",INDEX('Content Plan'!$H:$H,$A449)="Review",INDEX('Content Plan'!$H:$H,$A449)="Ready"),OR($B$5="All",INDEX('Content Plan'!$G:$G,$A449)=$B$5)),IF(INDEX('Content Plan'!$I:$I,$A449)&lt;=$B$4,INDEX('Content Plan'!$I:$I,$A449)*1000+$A449,""),"")</f>
        <v/>
      </c>
    </row>
    <row r="450">
      <c r="A450">
        <f>ROW()-5</f>
        <v/>
      </c>
      <c r="B450" s="24">
        <f>IF(AND(ISNUMBER(INDEX('Content Plan'!$J:$J,$A450)),INDEX('Content Plan'!$C:$C,$A450)&lt;&gt;"",OR($B$5="All",INDEX('Content Plan'!$G:$G,$A450)=$B$5)),IF(AND(INDEX('Content Plan'!$J:$J,$A450)&gt;=$B$1,INDEX('Content Plan'!$J:$J,$A450)&lt;=$B$2),INDEX('Content Plan'!$J:$J,$A450)*1000+$A450,""),"")</f>
        <v/>
      </c>
      <c r="C450" s="24">
        <f>IF(AND(ISNUMBER(INDEX('Content Plan'!$I:$I,$A450)),OR(INDEX('Content Plan'!$H:$H,$A450)="Research",INDEX('Content Plan'!$H:$H,$A450)="Draft",INDEX('Content Plan'!$H:$H,$A450)="Review",INDEX('Content Plan'!$H:$H,$A450)="Ready"),OR($B$5="All",INDEX('Content Plan'!$G:$G,$A450)=$B$5)),IF(INDEX('Content Plan'!$I:$I,$A450)&lt;=$B$4,INDEX('Content Plan'!$I:$I,$A450)*1000+$A450,""),"")</f>
        <v/>
      </c>
    </row>
    <row r="451">
      <c r="A451">
        <f>ROW()-5</f>
        <v/>
      </c>
      <c r="B451" s="24">
        <f>IF(AND(ISNUMBER(INDEX('Content Plan'!$J:$J,$A451)),INDEX('Content Plan'!$C:$C,$A451)&lt;&gt;"",OR($B$5="All",INDEX('Content Plan'!$G:$G,$A451)=$B$5)),IF(AND(INDEX('Content Plan'!$J:$J,$A451)&gt;=$B$1,INDEX('Content Plan'!$J:$J,$A451)&lt;=$B$2),INDEX('Content Plan'!$J:$J,$A451)*1000+$A451,""),"")</f>
        <v/>
      </c>
      <c r="C451" s="24">
        <f>IF(AND(ISNUMBER(INDEX('Content Plan'!$I:$I,$A451)),OR(INDEX('Content Plan'!$H:$H,$A451)="Research",INDEX('Content Plan'!$H:$H,$A451)="Draft",INDEX('Content Plan'!$H:$H,$A451)="Review",INDEX('Content Plan'!$H:$H,$A451)="Ready"),OR($B$5="All",INDEX('Content Plan'!$G:$G,$A451)=$B$5)),IF(INDEX('Content Plan'!$I:$I,$A451)&lt;=$B$4,INDEX('Content Plan'!$I:$I,$A451)*1000+$A451,""),"")</f>
        <v/>
      </c>
    </row>
    <row r="452">
      <c r="A452">
        <f>ROW()-5</f>
        <v/>
      </c>
      <c r="B452" s="24">
        <f>IF(AND(ISNUMBER(INDEX('Content Plan'!$J:$J,$A452)),INDEX('Content Plan'!$C:$C,$A452)&lt;&gt;"",OR($B$5="All",INDEX('Content Plan'!$G:$G,$A452)=$B$5)),IF(AND(INDEX('Content Plan'!$J:$J,$A452)&gt;=$B$1,INDEX('Content Plan'!$J:$J,$A452)&lt;=$B$2),INDEX('Content Plan'!$J:$J,$A452)*1000+$A452,""),"")</f>
        <v/>
      </c>
      <c r="C452" s="24">
        <f>IF(AND(ISNUMBER(INDEX('Content Plan'!$I:$I,$A452)),OR(INDEX('Content Plan'!$H:$H,$A452)="Research",INDEX('Content Plan'!$H:$H,$A452)="Draft",INDEX('Content Plan'!$H:$H,$A452)="Review",INDEX('Content Plan'!$H:$H,$A452)="Ready"),OR($B$5="All",INDEX('Content Plan'!$G:$G,$A452)=$B$5)),IF(INDEX('Content Plan'!$I:$I,$A452)&lt;=$B$4,INDEX('Content Plan'!$I:$I,$A452)*1000+$A452,""),"")</f>
        <v/>
      </c>
    </row>
    <row r="453">
      <c r="A453">
        <f>ROW()-5</f>
        <v/>
      </c>
      <c r="B453" s="24">
        <f>IF(AND(ISNUMBER(INDEX('Content Plan'!$J:$J,$A453)),INDEX('Content Plan'!$C:$C,$A453)&lt;&gt;"",OR($B$5="All",INDEX('Content Plan'!$G:$G,$A453)=$B$5)),IF(AND(INDEX('Content Plan'!$J:$J,$A453)&gt;=$B$1,INDEX('Content Plan'!$J:$J,$A453)&lt;=$B$2),INDEX('Content Plan'!$J:$J,$A453)*1000+$A453,""),"")</f>
        <v/>
      </c>
      <c r="C453" s="24">
        <f>IF(AND(ISNUMBER(INDEX('Content Plan'!$I:$I,$A453)),OR(INDEX('Content Plan'!$H:$H,$A453)="Research",INDEX('Content Plan'!$H:$H,$A453)="Draft",INDEX('Content Plan'!$H:$H,$A453)="Review",INDEX('Content Plan'!$H:$H,$A453)="Ready"),OR($B$5="All",INDEX('Content Plan'!$G:$G,$A453)=$B$5)),IF(INDEX('Content Plan'!$I:$I,$A453)&lt;=$B$4,INDEX('Content Plan'!$I:$I,$A453)*1000+$A453,""),"")</f>
        <v/>
      </c>
    </row>
    <row r="454">
      <c r="A454">
        <f>ROW()-5</f>
        <v/>
      </c>
      <c r="B454" s="24">
        <f>IF(AND(ISNUMBER(INDEX('Content Plan'!$J:$J,$A454)),INDEX('Content Plan'!$C:$C,$A454)&lt;&gt;"",OR($B$5="All",INDEX('Content Plan'!$G:$G,$A454)=$B$5)),IF(AND(INDEX('Content Plan'!$J:$J,$A454)&gt;=$B$1,INDEX('Content Plan'!$J:$J,$A454)&lt;=$B$2),INDEX('Content Plan'!$J:$J,$A454)*1000+$A454,""),"")</f>
        <v/>
      </c>
      <c r="C454" s="24">
        <f>IF(AND(ISNUMBER(INDEX('Content Plan'!$I:$I,$A454)),OR(INDEX('Content Plan'!$H:$H,$A454)="Research",INDEX('Content Plan'!$H:$H,$A454)="Draft",INDEX('Content Plan'!$H:$H,$A454)="Review",INDEX('Content Plan'!$H:$H,$A454)="Ready"),OR($B$5="All",INDEX('Content Plan'!$G:$G,$A454)=$B$5)),IF(INDEX('Content Plan'!$I:$I,$A454)&lt;=$B$4,INDEX('Content Plan'!$I:$I,$A454)*1000+$A454,""),"")</f>
        <v/>
      </c>
    </row>
    <row r="455">
      <c r="A455">
        <f>ROW()-5</f>
        <v/>
      </c>
      <c r="B455" s="24">
        <f>IF(AND(ISNUMBER(INDEX('Content Plan'!$J:$J,$A455)),INDEX('Content Plan'!$C:$C,$A455)&lt;&gt;"",OR($B$5="All",INDEX('Content Plan'!$G:$G,$A455)=$B$5)),IF(AND(INDEX('Content Plan'!$J:$J,$A455)&gt;=$B$1,INDEX('Content Plan'!$J:$J,$A455)&lt;=$B$2),INDEX('Content Plan'!$J:$J,$A455)*1000+$A455,""),"")</f>
        <v/>
      </c>
      <c r="C455" s="24">
        <f>IF(AND(ISNUMBER(INDEX('Content Plan'!$I:$I,$A455)),OR(INDEX('Content Plan'!$H:$H,$A455)="Research",INDEX('Content Plan'!$H:$H,$A455)="Draft",INDEX('Content Plan'!$H:$H,$A455)="Review",INDEX('Content Plan'!$H:$H,$A455)="Ready"),OR($B$5="All",INDEX('Content Plan'!$G:$G,$A455)=$B$5)),IF(INDEX('Content Plan'!$I:$I,$A455)&lt;=$B$4,INDEX('Content Plan'!$I:$I,$A455)*1000+$A455,""),"")</f>
        <v/>
      </c>
    </row>
    <row r="456">
      <c r="A456">
        <f>ROW()-5</f>
        <v/>
      </c>
      <c r="B456" s="24">
        <f>IF(AND(ISNUMBER(INDEX('Content Plan'!$J:$J,$A456)),INDEX('Content Plan'!$C:$C,$A456)&lt;&gt;"",OR($B$5="All",INDEX('Content Plan'!$G:$G,$A456)=$B$5)),IF(AND(INDEX('Content Plan'!$J:$J,$A456)&gt;=$B$1,INDEX('Content Plan'!$J:$J,$A456)&lt;=$B$2),INDEX('Content Plan'!$J:$J,$A456)*1000+$A456,""),"")</f>
        <v/>
      </c>
      <c r="C456" s="24">
        <f>IF(AND(ISNUMBER(INDEX('Content Plan'!$I:$I,$A456)),OR(INDEX('Content Plan'!$H:$H,$A456)="Research",INDEX('Content Plan'!$H:$H,$A456)="Draft",INDEX('Content Plan'!$H:$H,$A456)="Review",INDEX('Content Plan'!$H:$H,$A456)="Ready"),OR($B$5="All",INDEX('Content Plan'!$G:$G,$A456)=$B$5)),IF(INDEX('Content Plan'!$I:$I,$A456)&lt;=$B$4,INDEX('Content Plan'!$I:$I,$A456)*1000+$A456,""),"")</f>
        <v/>
      </c>
    </row>
    <row r="457">
      <c r="A457">
        <f>ROW()-5</f>
        <v/>
      </c>
      <c r="B457" s="24">
        <f>IF(AND(ISNUMBER(INDEX('Content Plan'!$J:$J,$A457)),INDEX('Content Plan'!$C:$C,$A457)&lt;&gt;"",OR($B$5="All",INDEX('Content Plan'!$G:$G,$A457)=$B$5)),IF(AND(INDEX('Content Plan'!$J:$J,$A457)&gt;=$B$1,INDEX('Content Plan'!$J:$J,$A457)&lt;=$B$2),INDEX('Content Plan'!$J:$J,$A457)*1000+$A457,""),"")</f>
        <v/>
      </c>
      <c r="C457" s="24">
        <f>IF(AND(ISNUMBER(INDEX('Content Plan'!$I:$I,$A457)),OR(INDEX('Content Plan'!$H:$H,$A457)="Research",INDEX('Content Plan'!$H:$H,$A457)="Draft",INDEX('Content Plan'!$H:$H,$A457)="Review",INDEX('Content Plan'!$H:$H,$A457)="Ready"),OR($B$5="All",INDEX('Content Plan'!$G:$G,$A457)=$B$5)),IF(INDEX('Content Plan'!$I:$I,$A457)&lt;=$B$4,INDEX('Content Plan'!$I:$I,$A457)*1000+$A457,""),"")</f>
        <v/>
      </c>
    </row>
    <row r="458">
      <c r="A458">
        <f>ROW()-5</f>
        <v/>
      </c>
      <c r="B458" s="24">
        <f>IF(AND(ISNUMBER(INDEX('Content Plan'!$J:$J,$A458)),INDEX('Content Plan'!$C:$C,$A458)&lt;&gt;"",OR($B$5="All",INDEX('Content Plan'!$G:$G,$A458)=$B$5)),IF(AND(INDEX('Content Plan'!$J:$J,$A458)&gt;=$B$1,INDEX('Content Plan'!$J:$J,$A458)&lt;=$B$2),INDEX('Content Plan'!$J:$J,$A458)*1000+$A458,""),"")</f>
        <v/>
      </c>
      <c r="C458" s="24">
        <f>IF(AND(ISNUMBER(INDEX('Content Plan'!$I:$I,$A458)),OR(INDEX('Content Plan'!$H:$H,$A458)="Research",INDEX('Content Plan'!$H:$H,$A458)="Draft",INDEX('Content Plan'!$H:$H,$A458)="Review",INDEX('Content Plan'!$H:$H,$A458)="Ready"),OR($B$5="All",INDEX('Content Plan'!$G:$G,$A458)=$B$5)),IF(INDEX('Content Plan'!$I:$I,$A458)&lt;=$B$4,INDEX('Content Plan'!$I:$I,$A458)*1000+$A458,""),"")</f>
        <v/>
      </c>
    </row>
    <row r="459">
      <c r="A459">
        <f>ROW()-5</f>
        <v/>
      </c>
      <c r="B459" s="24">
        <f>IF(AND(ISNUMBER(INDEX('Content Plan'!$J:$J,$A459)),INDEX('Content Plan'!$C:$C,$A459)&lt;&gt;"",OR($B$5="All",INDEX('Content Plan'!$G:$G,$A459)=$B$5)),IF(AND(INDEX('Content Plan'!$J:$J,$A459)&gt;=$B$1,INDEX('Content Plan'!$J:$J,$A459)&lt;=$B$2),INDEX('Content Plan'!$J:$J,$A459)*1000+$A459,""),"")</f>
        <v/>
      </c>
      <c r="C459" s="24">
        <f>IF(AND(ISNUMBER(INDEX('Content Plan'!$I:$I,$A459)),OR(INDEX('Content Plan'!$H:$H,$A459)="Research",INDEX('Content Plan'!$H:$H,$A459)="Draft",INDEX('Content Plan'!$H:$H,$A459)="Review",INDEX('Content Plan'!$H:$H,$A459)="Ready"),OR($B$5="All",INDEX('Content Plan'!$G:$G,$A459)=$B$5)),IF(INDEX('Content Plan'!$I:$I,$A459)&lt;=$B$4,INDEX('Content Plan'!$I:$I,$A459)*1000+$A459,""),"")</f>
        <v/>
      </c>
    </row>
    <row r="460">
      <c r="A460">
        <f>ROW()-5</f>
        <v/>
      </c>
      <c r="B460" s="24">
        <f>IF(AND(ISNUMBER(INDEX('Content Plan'!$J:$J,$A460)),INDEX('Content Plan'!$C:$C,$A460)&lt;&gt;"",OR($B$5="All",INDEX('Content Plan'!$G:$G,$A460)=$B$5)),IF(AND(INDEX('Content Plan'!$J:$J,$A460)&gt;=$B$1,INDEX('Content Plan'!$J:$J,$A460)&lt;=$B$2),INDEX('Content Plan'!$J:$J,$A460)*1000+$A460,""),"")</f>
        <v/>
      </c>
      <c r="C460" s="24">
        <f>IF(AND(ISNUMBER(INDEX('Content Plan'!$I:$I,$A460)),OR(INDEX('Content Plan'!$H:$H,$A460)="Research",INDEX('Content Plan'!$H:$H,$A460)="Draft",INDEX('Content Plan'!$H:$H,$A460)="Review",INDEX('Content Plan'!$H:$H,$A460)="Ready"),OR($B$5="All",INDEX('Content Plan'!$G:$G,$A460)=$B$5)),IF(INDEX('Content Plan'!$I:$I,$A460)&lt;=$B$4,INDEX('Content Plan'!$I:$I,$A460)*1000+$A460,""),"")</f>
        <v/>
      </c>
    </row>
    <row r="461">
      <c r="A461">
        <f>ROW()-5</f>
        <v/>
      </c>
      <c r="B461" s="24">
        <f>IF(AND(ISNUMBER(INDEX('Content Plan'!$J:$J,$A461)),INDEX('Content Plan'!$C:$C,$A461)&lt;&gt;"",OR($B$5="All",INDEX('Content Plan'!$G:$G,$A461)=$B$5)),IF(AND(INDEX('Content Plan'!$J:$J,$A461)&gt;=$B$1,INDEX('Content Plan'!$J:$J,$A461)&lt;=$B$2),INDEX('Content Plan'!$J:$J,$A461)*1000+$A461,""),"")</f>
        <v/>
      </c>
      <c r="C461" s="24">
        <f>IF(AND(ISNUMBER(INDEX('Content Plan'!$I:$I,$A461)),OR(INDEX('Content Plan'!$H:$H,$A461)="Research",INDEX('Content Plan'!$H:$H,$A461)="Draft",INDEX('Content Plan'!$H:$H,$A461)="Review",INDEX('Content Plan'!$H:$H,$A461)="Ready"),OR($B$5="All",INDEX('Content Plan'!$G:$G,$A461)=$B$5)),IF(INDEX('Content Plan'!$I:$I,$A461)&lt;=$B$4,INDEX('Content Plan'!$I:$I,$A461)*1000+$A461,""),"")</f>
        <v/>
      </c>
    </row>
    <row r="462">
      <c r="A462">
        <f>ROW()-5</f>
        <v/>
      </c>
      <c r="B462" s="24">
        <f>IF(AND(ISNUMBER(INDEX('Content Plan'!$J:$J,$A462)),INDEX('Content Plan'!$C:$C,$A462)&lt;&gt;"",OR($B$5="All",INDEX('Content Plan'!$G:$G,$A462)=$B$5)),IF(AND(INDEX('Content Plan'!$J:$J,$A462)&gt;=$B$1,INDEX('Content Plan'!$J:$J,$A462)&lt;=$B$2),INDEX('Content Plan'!$J:$J,$A462)*1000+$A462,""),"")</f>
        <v/>
      </c>
      <c r="C462" s="24">
        <f>IF(AND(ISNUMBER(INDEX('Content Plan'!$I:$I,$A462)),OR(INDEX('Content Plan'!$H:$H,$A462)="Research",INDEX('Content Plan'!$H:$H,$A462)="Draft",INDEX('Content Plan'!$H:$H,$A462)="Review",INDEX('Content Plan'!$H:$H,$A462)="Ready"),OR($B$5="All",INDEX('Content Plan'!$G:$G,$A462)=$B$5)),IF(INDEX('Content Plan'!$I:$I,$A462)&lt;=$B$4,INDEX('Content Plan'!$I:$I,$A462)*1000+$A462,""),"")</f>
        <v/>
      </c>
    </row>
    <row r="463">
      <c r="A463">
        <f>ROW()-5</f>
        <v/>
      </c>
      <c r="B463" s="24">
        <f>IF(AND(ISNUMBER(INDEX('Content Plan'!$J:$J,$A463)),INDEX('Content Plan'!$C:$C,$A463)&lt;&gt;"",OR($B$5="All",INDEX('Content Plan'!$G:$G,$A463)=$B$5)),IF(AND(INDEX('Content Plan'!$J:$J,$A463)&gt;=$B$1,INDEX('Content Plan'!$J:$J,$A463)&lt;=$B$2),INDEX('Content Plan'!$J:$J,$A463)*1000+$A463,""),"")</f>
        <v/>
      </c>
      <c r="C463" s="24">
        <f>IF(AND(ISNUMBER(INDEX('Content Plan'!$I:$I,$A463)),OR(INDEX('Content Plan'!$H:$H,$A463)="Research",INDEX('Content Plan'!$H:$H,$A463)="Draft",INDEX('Content Plan'!$H:$H,$A463)="Review",INDEX('Content Plan'!$H:$H,$A463)="Ready"),OR($B$5="All",INDEX('Content Plan'!$G:$G,$A463)=$B$5)),IF(INDEX('Content Plan'!$I:$I,$A463)&lt;=$B$4,INDEX('Content Plan'!$I:$I,$A463)*1000+$A463,""),"")</f>
        <v/>
      </c>
    </row>
    <row r="464">
      <c r="A464">
        <f>ROW()-5</f>
        <v/>
      </c>
      <c r="B464" s="24">
        <f>IF(AND(ISNUMBER(INDEX('Content Plan'!$J:$J,$A464)),INDEX('Content Plan'!$C:$C,$A464)&lt;&gt;"",OR($B$5="All",INDEX('Content Plan'!$G:$G,$A464)=$B$5)),IF(AND(INDEX('Content Plan'!$J:$J,$A464)&gt;=$B$1,INDEX('Content Plan'!$J:$J,$A464)&lt;=$B$2),INDEX('Content Plan'!$J:$J,$A464)*1000+$A464,""),"")</f>
        <v/>
      </c>
      <c r="C464" s="24">
        <f>IF(AND(ISNUMBER(INDEX('Content Plan'!$I:$I,$A464)),OR(INDEX('Content Plan'!$H:$H,$A464)="Research",INDEX('Content Plan'!$H:$H,$A464)="Draft",INDEX('Content Plan'!$H:$H,$A464)="Review",INDEX('Content Plan'!$H:$H,$A464)="Ready"),OR($B$5="All",INDEX('Content Plan'!$G:$G,$A464)=$B$5)),IF(INDEX('Content Plan'!$I:$I,$A464)&lt;=$B$4,INDEX('Content Plan'!$I:$I,$A464)*1000+$A464,""),"")</f>
        <v/>
      </c>
    </row>
    <row r="465">
      <c r="A465">
        <f>ROW()-5</f>
        <v/>
      </c>
      <c r="B465" s="24">
        <f>IF(AND(ISNUMBER(INDEX('Content Plan'!$J:$J,$A465)),INDEX('Content Plan'!$C:$C,$A465)&lt;&gt;"",OR($B$5="All",INDEX('Content Plan'!$G:$G,$A465)=$B$5)),IF(AND(INDEX('Content Plan'!$J:$J,$A465)&gt;=$B$1,INDEX('Content Plan'!$J:$J,$A465)&lt;=$B$2),INDEX('Content Plan'!$J:$J,$A465)*1000+$A465,""),"")</f>
        <v/>
      </c>
      <c r="C465" s="24">
        <f>IF(AND(ISNUMBER(INDEX('Content Plan'!$I:$I,$A465)),OR(INDEX('Content Plan'!$H:$H,$A465)="Research",INDEX('Content Plan'!$H:$H,$A465)="Draft",INDEX('Content Plan'!$H:$H,$A465)="Review",INDEX('Content Plan'!$H:$H,$A465)="Ready"),OR($B$5="All",INDEX('Content Plan'!$G:$G,$A465)=$B$5)),IF(INDEX('Content Plan'!$I:$I,$A465)&lt;=$B$4,INDEX('Content Plan'!$I:$I,$A465)*1000+$A465,""),"")</f>
        <v/>
      </c>
    </row>
    <row r="466">
      <c r="A466">
        <f>ROW()-5</f>
        <v/>
      </c>
      <c r="B466" s="24">
        <f>IF(AND(ISNUMBER(INDEX('Content Plan'!$J:$J,$A466)),INDEX('Content Plan'!$C:$C,$A466)&lt;&gt;"",OR($B$5="All",INDEX('Content Plan'!$G:$G,$A466)=$B$5)),IF(AND(INDEX('Content Plan'!$J:$J,$A466)&gt;=$B$1,INDEX('Content Plan'!$J:$J,$A466)&lt;=$B$2),INDEX('Content Plan'!$J:$J,$A466)*1000+$A466,""),"")</f>
        <v/>
      </c>
      <c r="C466" s="24">
        <f>IF(AND(ISNUMBER(INDEX('Content Plan'!$I:$I,$A466)),OR(INDEX('Content Plan'!$H:$H,$A466)="Research",INDEX('Content Plan'!$H:$H,$A466)="Draft",INDEX('Content Plan'!$H:$H,$A466)="Review",INDEX('Content Plan'!$H:$H,$A466)="Ready"),OR($B$5="All",INDEX('Content Plan'!$G:$G,$A466)=$B$5)),IF(INDEX('Content Plan'!$I:$I,$A466)&lt;=$B$4,INDEX('Content Plan'!$I:$I,$A466)*1000+$A466,""),"")</f>
        <v/>
      </c>
    </row>
    <row r="467">
      <c r="A467">
        <f>ROW()-5</f>
        <v/>
      </c>
      <c r="B467" s="24">
        <f>IF(AND(ISNUMBER(INDEX('Content Plan'!$J:$J,$A467)),INDEX('Content Plan'!$C:$C,$A467)&lt;&gt;"",OR($B$5="All",INDEX('Content Plan'!$G:$G,$A467)=$B$5)),IF(AND(INDEX('Content Plan'!$J:$J,$A467)&gt;=$B$1,INDEX('Content Plan'!$J:$J,$A467)&lt;=$B$2),INDEX('Content Plan'!$J:$J,$A467)*1000+$A467,""),"")</f>
        <v/>
      </c>
      <c r="C467" s="24">
        <f>IF(AND(ISNUMBER(INDEX('Content Plan'!$I:$I,$A467)),OR(INDEX('Content Plan'!$H:$H,$A467)="Research",INDEX('Content Plan'!$H:$H,$A467)="Draft",INDEX('Content Plan'!$H:$H,$A467)="Review",INDEX('Content Plan'!$H:$H,$A467)="Ready"),OR($B$5="All",INDEX('Content Plan'!$G:$G,$A467)=$B$5)),IF(INDEX('Content Plan'!$I:$I,$A467)&lt;=$B$4,INDEX('Content Plan'!$I:$I,$A467)*1000+$A467,""),"")</f>
        <v/>
      </c>
    </row>
    <row r="468">
      <c r="A468">
        <f>ROW()-5</f>
        <v/>
      </c>
      <c r="B468" s="24">
        <f>IF(AND(ISNUMBER(INDEX('Content Plan'!$J:$J,$A468)),INDEX('Content Plan'!$C:$C,$A468)&lt;&gt;"",OR($B$5="All",INDEX('Content Plan'!$G:$G,$A468)=$B$5)),IF(AND(INDEX('Content Plan'!$J:$J,$A468)&gt;=$B$1,INDEX('Content Plan'!$J:$J,$A468)&lt;=$B$2),INDEX('Content Plan'!$J:$J,$A468)*1000+$A468,""),"")</f>
        <v/>
      </c>
      <c r="C468" s="24">
        <f>IF(AND(ISNUMBER(INDEX('Content Plan'!$I:$I,$A468)),OR(INDEX('Content Plan'!$H:$H,$A468)="Research",INDEX('Content Plan'!$H:$H,$A468)="Draft",INDEX('Content Plan'!$H:$H,$A468)="Review",INDEX('Content Plan'!$H:$H,$A468)="Ready"),OR($B$5="All",INDEX('Content Plan'!$G:$G,$A468)=$B$5)),IF(INDEX('Content Plan'!$I:$I,$A468)&lt;=$B$4,INDEX('Content Plan'!$I:$I,$A468)*1000+$A468,""),"")</f>
        <v/>
      </c>
    </row>
    <row r="469">
      <c r="A469">
        <f>ROW()-5</f>
        <v/>
      </c>
      <c r="B469" s="24">
        <f>IF(AND(ISNUMBER(INDEX('Content Plan'!$J:$J,$A469)),INDEX('Content Plan'!$C:$C,$A469)&lt;&gt;"",OR($B$5="All",INDEX('Content Plan'!$G:$G,$A469)=$B$5)),IF(AND(INDEX('Content Plan'!$J:$J,$A469)&gt;=$B$1,INDEX('Content Plan'!$J:$J,$A469)&lt;=$B$2),INDEX('Content Plan'!$J:$J,$A469)*1000+$A469,""),"")</f>
        <v/>
      </c>
      <c r="C469" s="24">
        <f>IF(AND(ISNUMBER(INDEX('Content Plan'!$I:$I,$A469)),OR(INDEX('Content Plan'!$H:$H,$A469)="Research",INDEX('Content Plan'!$H:$H,$A469)="Draft",INDEX('Content Plan'!$H:$H,$A469)="Review",INDEX('Content Plan'!$H:$H,$A469)="Ready"),OR($B$5="All",INDEX('Content Plan'!$G:$G,$A469)=$B$5)),IF(INDEX('Content Plan'!$I:$I,$A469)&lt;=$B$4,INDEX('Content Plan'!$I:$I,$A469)*1000+$A469,""),"")</f>
        <v/>
      </c>
    </row>
    <row r="470">
      <c r="A470">
        <f>ROW()-5</f>
        <v/>
      </c>
      <c r="B470" s="24">
        <f>IF(AND(ISNUMBER(INDEX('Content Plan'!$J:$J,$A470)),INDEX('Content Plan'!$C:$C,$A470)&lt;&gt;"",OR($B$5="All",INDEX('Content Plan'!$G:$G,$A470)=$B$5)),IF(AND(INDEX('Content Plan'!$J:$J,$A470)&gt;=$B$1,INDEX('Content Plan'!$J:$J,$A470)&lt;=$B$2),INDEX('Content Plan'!$J:$J,$A470)*1000+$A470,""),"")</f>
        <v/>
      </c>
      <c r="C470" s="24">
        <f>IF(AND(ISNUMBER(INDEX('Content Plan'!$I:$I,$A470)),OR(INDEX('Content Plan'!$H:$H,$A470)="Research",INDEX('Content Plan'!$H:$H,$A470)="Draft",INDEX('Content Plan'!$H:$H,$A470)="Review",INDEX('Content Plan'!$H:$H,$A470)="Ready"),OR($B$5="All",INDEX('Content Plan'!$G:$G,$A470)=$B$5)),IF(INDEX('Content Plan'!$I:$I,$A470)&lt;=$B$4,INDEX('Content Plan'!$I:$I,$A470)*1000+$A470,""),"")</f>
        <v/>
      </c>
    </row>
    <row r="471">
      <c r="A471">
        <f>ROW()-5</f>
        <v/>
      </c>
      <c r="B471" s="24">
        <f>IF(AND(ISNUMBER(INDEX('Content Plan'!$J:$J,$A471)),INDEX('Content Plan'!$C:$C,$A471)&lt;&gt;"",OR($B$5="All",INDEX('Content Plan'!$G:$G,$A471)=$B$5)),IF(AND(INDEX('Content Plan'!$J:$J,$A471)&gt;=$B$1,INDEX('Content Plan'!$J:$J,$A471)&lt;=$B$2),INDEX('Content Plan'!$J:$J,$A471)*1000+$A471,""),"")</f>
        <v/>
      </c>
      <c r="C471" s="24">
        <f>IF(AND(ISNUMBER(INDEX('Content Plan'!$I:$I,$A471)),OR(INDEX('Content Plan'!$H:$H,$A471)="Research",INDEX('Content Plan'!$H:$H,$A471)="Draft",INDEX('Content Plan'!$H:$H,$A471)="Review",INDEX('Content Plan'!$H:$H,$A471)="Ready"),OR($B$5="All",INDEX('Content Plan'!$G:$G,$A471)=$B$5)),IF(INDEX('Content Plan'!$I:$I,$A471)&lt;=$B$4,INDEX('Content Plan'!$I:$I,$A471)*1000+$A471,""),"")</f>
        <v/>
      </c>
    </row>
    <row r="472">
      <c r="A472">
        <f>ROW()-5</f>
        <v/>
      </c>
      <c r="B472" s="24">
        <f>IF(AND(ISNUMBER(INDEX('Content Plan'!$J:$J,$A472)),INDEX('Content Plan'!$C:$C,$A472)&lt;&gt;"",OR($B$5="All",INDEX('Content Plan'!$G:$G,$A472)=$B$5)),IF(AND(INDEX('Content Plan'!$J:$J,$A472)&gt;=$B$1,INDEX('Content Plan'!$J:$J,$A472)&lt;=$B$2),INDEX('Content Plan'!$J:$J,$A472)*1000+$A472,""),"")</f>
        <v/>
      </c>
      <c r="C472" s="24">
        <f>IF(AND(ISNUMBER(INDEX('Content Plan'!$I:$I,$A472)),OR(INDEX('Content Plan'!$H:$H,$A472)="Research",INDEX('Content Plan'!$H:$H,$A472)="Draft",INDEX('Content Plan'!$H:$H,$A472)="Review",INDEX('Content Plan'!$H:$H,$A472)="Ready"),OR($B$5="All",INDEX('Content Plan'!$G:$G,$A472)=$B$5)),IF(INDEX('Content Plan'!$I:$I,$A472)&lt;=$B$4,INDEX('Content Plan'!$I:$I,$A472)*1000+$A472,""),"")</f>
        <v/>
      </c>
    </row>
    <row r="473">
      <c r="A473">
        <f>ROW()-5</f>
        <v/>
      </c>
      <c r="B473" s="24">
        <f>IF(AND(ISNUMBER(INDEX('Content Plan'!$J:$J,$A473)),INDEX('Content Plan'!$C:$C,$A473)&lt;&gt;"",OR($B$5="All",INDEX('Content Plan'!$G:$G,$A473)=$B$5)),IF(AND(INDEX('Content Plan'!$J:$J,$A473)&gt;=$B$1,INDEX('Content Plan'!$J:$J,$A473)&lt;=$B$2),INDEX('Content Plan'!$J:$J,$A473)*1000+$A473,""),"")</f>
        <v/>
      </c>
      <c r="C473" s="24">
        <f>IF(AND(ISNUMBER(INDEX('Content Plan'!$I:$I,$A473)),OR(INDEX('Content Plan'!$H:$H,$A473)="Research",INDEX('Content Plan'!$H:$H,$A473)="Draft",INDEX('Content Plan'!$H:$H,$A473)="Review",INDEX('Content Plan'!$H:$H,$A473)="Ready"),OR($B$5="All",INDEX('Content Plan'!$G:$G,$A473)=$B$5)),IF(INDEX('Content Plan'!$I:$I,$A473)&lt;=$B$4,INDEX('Content Plan'!$I:$I,$A473)*1000+$A473,""),"")</f>
        <v/>
      </c>
    </row>
    <row r="474">
      <c r="A474">
        <f>ROW()-5</f>
        <v/>
      </c>
      <c r="B474" s="24">
        <f>IF(AND(ISNUMBER(INDEX('Content Plan'!$J:$J,$A474)),INDEX('Content Plan'!$C:$C,$A474)&lt;&gt;"",OR($B$5="All",INDEX('Content Plan'!$G:$G,$A474)=$B$5)),IF(AND(INDEX('Content Plan'!$J:$J,$A474)&gt;=$B$1,INDEX('Content Plan'!$J:$J,$A474)&lt;=$B$2),INDEX('Content Plan'!$J:$J,$A474)*1000+$A474,""),"")</f>
        <v/>
      </c>
      <c r="C474" s="24">
        <f>IF(AND(ISNUMBER(INDEX('Content Plan'!$I:$I,$A474)),OR(INDEX('Content Plan'!$H:$H,$A474)="Research",INDEX('Content Plan'!$H:$H,$A474)="Draft",INDEX('Content Plan'!$H:$H,$A474)="Review",INDEX('Content Plan'!$H:$H,$A474)="Ready"),OR($B$5="All",INDEX('Content Plan'!$G:$G,$A474)=$B$5)),IF(INDEX('Content Plan'!$I:$I,$A474)&lt;=$B$4,INDEX('Content Plan'!$I:$I,$A474)*1000+$A474,""),"")</f>
        <v/>
      </c>
    </row>
    <row r="475">
      <c r="A475">
        <f>ROW()-5</f>
        <v/>
      </c>
      <c r="B475" s="24">
        <f>IF(AND(ISNUMBER(INDEX('Content Plan'!$J:$J,$A475)),INDEX('Content Plan'!$C:$C,$A475)&lt;&gt;"",OR($B$5="All",INDEX('Content Plan'!$G:$G,$A475)=$B$5)),IF(AND(INDEX('Content Plan'!$J:$J,$A475)&gt;=$B$1,INDEX('Content Plan'!$J:$J,$A475)&lt;=$B$2),INDEX('Content Plan'!$J:$J,$A475)*1000+$A475,""),"")</f>
        <v/>
      </c>
      <c r="C475" s="24">
        <f>IF(AND(ISNUMBER(INDEX('Content Plan'!$I:$I,$A475)),OR(INDEX('Content Plan'!$H:$H,$A475)="Research",INDEX('Content Plan'!$H:$H,$A475)="Draft",INDEX('Content Plan'!$H:$H,$A475)="Review",INDEX('Content Plan'!$H:$H,$A475)="Ready"),OR($B$5="All",INDEX('Content Plan'!$G:$G,$A475)=$B$5)),IF(INDEX('Content Plan'!$I:$I,$A475)&lt;=$B$4,INDEX('Content Plan'!$I:$I,$A475)*1000+$A475,""),"")</f>
        <v/>
      </c>
    </row>
    <row r="476">
      <c r="A476">
        <f>ROW()-5</f>
        <v/>
      </c>
      <c r="B476" s="24">
        <f>IF(AND(ISNUMBER(INDEX('Content Plan'!$J:$J,$A476)),INDEX('Content Plan'!$C:$C,$A476)&lt;&gt;"",OR($B$5="All",INDEX('Content Plan'!$G:$G,$A476)=$B$5)),IF(AND(INDEX('Content Plan'!$J:$J,$A476)&gt;=$B$1,INDEX('Content Plan'!$J:$J,$A476)&lt;=$B$2),INDEX('Content Plan'!$J:$J,$A476)*1000+$A476,""),"")</f>
        <v/>
      </c>
      <c r="C476" s="24">
        <f>IF(AND(ISNUMBER(INDEX('Content Plan'!$I:$I,$A476)),OR(INDEX('Content Plan'!$H:$H,$A476)="Research",INDEX('Content Plan'!$H:$H,$A476)="Draft",INDEX('Content Plan'!$H:$H,$A476)="Review",INDEX('Content Plan'!$H:$H,$A476)="Ready"),OR($B$5="All",INDEX('Content Plan'!$G:$G,$A476)=$B$5)),IF(INDEX('Content Plan'!$I:$I,$A476)&lt;=$B$4,INDEX('Content Plan'!$I:$I,$A476)*1000+$A476,""),"")</f>
        <v/>
      </c>
    </row>
    <row r="477">
      <c r="A477">
        <f>ROW()-5</f>
        <v/>
      </c>
      <c r="B477" s="24">
        <f>IF(AND(ISNUMBER(INDEX('Content Plan'!$J:$J,$A477)),INDEX('Content Plan'!$C:$C,$A477)&lt;&gt;"",OR($B$5="All",INDEX('Content Plan'!$G:$G,$A477)=$B$5)),IF(AND(INDEX('Content Plan'!$J:$J,$A477)&gt;=$B$1,INDEX('Content Plan'!$J:$J,$A477)&lt;=$B$2),INDEX('Content Plan'!$J:$J,$A477)*1000+$A477,""),"")</f>
        <v/>
      </c>
      <c r="C477" s="24">
        <f>IF(AND(ISNUMBER(INDEX('Content Plan'!$I:$I,$A477)),OR(INDEX('Content Plan'!$H:$H,$A477)="Research",INDEX('Content Plan'!$H:$H,$A477)="Draft",INDEX('Content Plan'!$H:$H,$A477)="Review",INDEX('Content Plan'!$H:$H,$A477)="Ready"),OR($B$5="All",INDEX('Content Plan'!$G:$G,$A477)=$B$5)),IF(INDEX('Content Plan'!$I:$I,$A477)&lt;=$B$4,INDEX('Content Plan'!$I:$I,$A477)*1000+$A477,""),"")</f>
        <v/>
      </c>
    </row>
    <row r="478">
      <c r="A478">
        <f>ROW()-5</f>
        <v/>
      </c>
      <c r="B478" s="24">
        <f>IF(AND(ISNUMBER(INDEX('Content Plan'!$J:$J,$A478)),INDEX('Content Plan'!$C:$C,$A478)&lt;&gt;"",OR($B$5="All",INDEX('Content Plan'!$G:$G,$A478)=$B$5)),IF(AND(INDEX('Content Plan'!$J:$J,$A478)&gt;=$B$1,INDEX('Content Plan'!$J:$J,$A478)&lt;=$B$2),INDEX('Content Plan'!$J:$J,$A478)*1000+$A478,""),"")</f>
        <v/>
      </c>
      <c r="C478" s="24">
        <f>IF(AND(ISNUMBER(INDEX('Content Plan'!$I:$I,$A478)),OR(INDEX('Content Plan'!$H:$H,$A478)="Research",INDEX('Content Plan'!$H:$H,$A478)="Draft",INDEX('Content Plan'!$H:$H,$A478)="Review",INDEX('Content Plan'!$H:$H,$A478)="Ready"),OR($B$5="All",INDEX('Content Plan'!$G:$G,$A478)=$B$5)),IF(INDEX('Content Plan'!$I:$I,$A478)&lt;=$B$4,INDEX('Content Plan'!$I:$I,$A478)*1000+$A478,""),"")</f>
        <v/>
      </c>
    </row>
    <row r="479">
      <c r="A479">
        <f>ROW()-5</f>
        <v/>
      </c>
      <c r="B479" s="24">
        <f>IF(AND(ISNUMBER(INDEX('Content Plan'!$J:$J,$A479)),INDEX('Content Plan'!$C:$C,$A479)&lt;&gt;"",OR($B$5="All",INDEX('Content Plan'!$G:$G,$A479)=$B$5)),IF(AND(INDEX('Content Plan'!$J:$J,$A479)&gt;=$B$1,INDEX('Content Plan'!$J:$J,$A479)&lt;=$B$2),INDEX('Content Plan'!$J:$J,$A479)*1000+$A479,""),"")</f>
        <v/>
      </c>
      <c r="C479" s="24">
        <f>IF(AND(ISNUMBER(INDEX('Content Plan'!$I:$I,$A479)),OR(INDEX('Content Plan'!$H:$H,$A479)="Research",INDEX('Content Plan'!$H:$H,$A479)="Draft",INDEX('Content Plan'!$H:$H,$A479)="Review",INDEX('Content Plan'!$H:$H,$A479)="Ready"),OR($B$5="All",INDEX('Content Plan'!$G:$G,$A479)=$B$5)),IF(INDEX('Content Plan'!$I:$I,$A479)&lt;=$B$4,INDEX('Content Plan'!$I:$I,$A479)*1000+$A479,""),"")</f>
        <v/>
      </c>
    </row>
    <row r="480">
      <c r="A480">
        <f>ROW()-5</f>
        <v/>
      </c>
      <c r="B480" s="24">
        <f>IF(AND(ISNUMBER(INDEX('Content Plan'!$J:$J,$A480)),INDEX('Content Plan'!$C:$C,$A480)&lt;&gt;"",OR($B$5="All",INDEX('Content Plan'!$G:$G,$A480)=$B$5)),IF(AND(INDEX('Content Plan'!$J:$J,$A480)&gt;=$B$1,INDEX('Content Plan'!$J:$J,$A480)&lt;=$B$2),INDEX('Content Plan'!$J:$J,$A480)*1000+$A480,""),"")</f>
        <v/>
      </c>
      <c r="C480" s="24">
        <f>IF(AND(ISNUMBER(INDEX('Content Plan'!$I:$I,$A480)),OR(INDEX('Content Plan'!$H:$H,$A480)="Research",INDEX('Content Plan'!$H:$H,$A480)="Draft",INDEX('Content Plan'!$H:$H,$A480)="Review",INDEX('Content Plan'!$H:$H,$A480)="Ready"),OR($B$5="All",INDEX('Content Plan'!$G:$G,$A480)=$B$5)),IF(INDEX('Content Plan'!$I:$I,$A480)&lt;=$B$4,INDEX('Content Plan'!$I:$I,$A480)*1000+$A480,""),"")</f>
        <v/>
      </c>
    </row>
    <row r="481">
      <c r="A481">
        <f>ROW()-5</f>
        <v/>
      </c>
      <c r="B481" s="24">
        <f>IF(AND(ISNUMBER(INDEX('Content Plan'!$J:$J,$A481)),INDEX('Content Plan'!$C:$C,$A481)&lt;&gt;"",OR($B$5="All",INDEX('Content Plan'!$G:$G,$A481)=$B$5)),IF(AND(INDEX('Content Plan'!$J:$J,$A481)&gt;=$B$1,INDEX('Content Plan'!$J:$J,$A481)&lt;=$B$2),INDEX('Content Plan'!$J:$J,$A481)*1000+$A481,""),"")</f>
        <v/>
      </c>
      <c r="C481" s="24">
        <f>IF(AND(ISNUMBER(INDEX('Content Plan'!$I:$I,$A481)),OR(INDEX('Content Plan'!$H:$H,$A481)="Research",INDEX('Content Plan'!$H:$H,$A481)="Draft",INDEX('Content Plan'!$H:$H,$A481)="Review",INDEX('Content Plan'!$H:$H,$A481)="Ready"),OR($B$5="All",INDEX('Content Plan'!$G:$G,$A481)=$B$5)),IF(INDEX('Content Plan'!$I:$I,$A481)&lt;=$B$4,INDEX('Content Plan'!$I:$I,$A481)*1000+$A481,""),"")</f>
        <v/>
      </c>
    </row>
    <row r="482">
      <c r="A482">
        <f>ROW()-5</f>
        <v/>
      </c>
      <c r="B482" s="24">
        <f>IF(AND(ISNUMBER(INDEX('Content Plan'!$J:$J,$A482)),INDEX('Content Plan'!$C:$C,$A482)&lt;&gt;"",OR($B$5="All",INDEX('Content Plan'!$G:$G,$A482)=$B$5)),IF(AND(INDEX('Content Plan'!$J:$J,$A482)&gt;=$B$1,INDEX('Content Plan'!$J:$J,$A482)&lt;=$B$2),INDEX('Content Plan'!$J:$J,$A482)*1000+$A482,""),"")</f>
        <v/>
      </c>
      <c r="C482" s="24">
        <f>IF(AND(ISNUMBER(INDEX('Content Plan'!$I:$I,$A482)),OR(INDEX('Content Plan'!$H:$H,$A482)="Research",INDEX('Content Plan'!$H:$H,$A482)="Draft",INDEX('Content Plan'!$H:$H,$A482)="Review",INDEX('Content Plan'!$H:$H,$A482)="Ready"),OR($B$5="All",INDEX('Content Plan'!$G:$G,$A482)=$B$5)),IF(INDEX('Content Plan'!$I:$I,$A482)&lt;=$B$4,INDEX('Content Plan'!$I:$I,$A482)*1000+$A482,""),"")</f>
        <v/>
      </c>
    </row>
    <row r="483">
      <c r="A483">
        <f>ROW()-5</f>
        <v/>
      </c>
      <c r="B483" s="24">
        <f>IF(AND(ISNUMBER(INDEX('Content Plan'!$J:$J,$A483)),INDEX('Content Plan'!$C:$C,$A483)&lt;&gt;"",OR($B$5="All",INDEX('Content Plan'!$G:$G,$A483)=$B$5)),IF(AND(INDEX('Content Plan'!$J:$J,$A483)&gt;=$B$1,INDEX('Content Plan'!$J:$J,$A483)&lt;=$B$2),INDEX('Content Plan'!$J:$J,$A483)*1000+$A483,""),"")</f>
        <v/>
      </c>
      <c r="C483" s="24">
        <f>IF(AND(ISNUMBER(INDEX('Content Plan'!$I:$I,$A483)),OR(INDEX('Content Plan'!$H:$H,$A483)="Research",INDEX('Content Plan'!$H:$H,$A483)="Draft",INDEX('Content Plan'!$H:$H,$A483)="Review",INDEX('Content Plan'!$H:$H,$A483)="Ready"),OR($B$5="All",INDEX('Content Plan'!$G:$G,$A483)=$B$5)),IF(INDEX('Content Plan'!$I:$I,$A483)&lt;=$B$4,INDEX('Content Plan'!$I:$I,$A483)*1000+$A483,""),"")</f>
        <v/>
      </c>
    </row>
    <row r="484">
      <c r="A484">
        <f>ROW()-5</f>
        <v/>
      </c>
      <c r="B484" s="24">
        <f>IF(AND(ISNUMBER(INDEX('Content Plan'!$J:$J,$A484)),INDEX('Content Plan'!$C:$C,$A484)&lt;&gt;"",OR($B$5="All",INDEX('Content Plan'!$G:$G,$A484)=$B$5)),IF(AND(INDEX('Content Plan'!$J:$J,$A484)&gt;=$B$1,INDEX('Content Plan'!$J:$J,$A484)&lt;=$B$2),INDEX('Content Plan'!$J:$J,$A484)*1000+$A484,""),"")</f>
        <v/>
      </c>
      <c r="C484" s="24">
        <f>IF(AND(ISNUMBER(INDEX('Content Plan'!$I:$I,$A484)),OR(INDEX('Content Plan'!$H:$H,$A484)="Research",INDEX('Content Plan'!$H:$H,$A484)="Draft",INDEX('Content Plan'!$H:$H,$A484)="Review",INDEX('Content Plan'!$H:$H,$A484)="Ready"),OR($B$5="All",INDEX('Content Plan'!$G:$G,$A484)=$B$5)),IF(INDEX('Content Plan'!$I:$I,$A484)&lt;=$B$4,INDEX('Content Plan'!$I:$I,$A484)*1000+$A484,""),"")</f>
        <v/>
      </c>
    </row>
    <row r="485">
      <c r="A485">
        <f>ROW()-5</f>
        <v/>
      </c>
      <c r="B485" s="24">
        <f>IF(AND(ISNUMBER(INDEX('Content Plan'!$J:$J,$A485)),INDEX('Content Plan'!$C:$C,$A485)&lt;&gt;"",OR($B$5="All",INDEX('Content Plan'!$G:$G,$A485)=$B$5)),IF(AND(INDEX('Content Plan'!$J:$J,$A485)&gt;=$B$1,INDEX('Content Plan'!$J:$J,$A485)&lt;=$B$2),INDEX('Content Plan'!$J:$J,$A485)*1000+$A485,""),"")</f>
        <v/>
      </c>
      <c r="C485" s="24">
        <f>IF(AND(ISNUMBER(INDEX('Content Plan'!$I:$I,$A485)),OR(INDEX('Content Plan'!$H:$H,$A485)="Research",INDEX('Content Plan'!$H:$H,$A485)="Draft",INDEX('Content Plan'!$H:$H,$A485)="Review",INDEX('Content Plan'!$H:$H,$A485)="Ready"),OR($B$5="All",INDEX('Content Plan'!$G:$G,$A485)=$B$5)),IF(INDEX('Content Plan'!$I:$I,$A485)&lt;=$B$4,INDEX('Content Plan'!$I:$I,$A485)*1000+$A485,""),"")</f>
        <v/>
      </c>
    </row>
    <row r="486">
      <c r="A486">
        <f>ROW()-5</f>
        <v/>
      </c>
      <c r="B486" s="24">
        <f>IF(AND(ISNUMBER(INDEX('Content Plan'!$J:$J,$A486)),INDEX('Content Plan'!$C:$C,$A486)&lt;&gt;"",OR($B$5="All",INDEX('Content Plan'!$G:$G,$A486)=$B$5)),IF(AND(INDEX('Content Plan'!$J:$J,$A486)&gt;=$B$1,INDEX('Content Plan'!$J:$J,$A486)&lt;=$B$2),INDEX('Content Plan'!$J:$J,$A486)*1000+$A486,""),"")</f>
        <v/>
      </c>
      <c r="C486" s="24">
        <f>IF(AND(ISNUMBER(INDEX('Content Plan'!$I:$I,$A486)),OR(INDEX('Content Plan'!$H:$H,$A486)="Research",INDEX('Content Plan'!$H:$H,$A486)="Draft",INDEX('Content Plan'!$H:$H,$A486)="Review",INDEX('Content Plan'!$H:$H,$A486)="Ready"),OR($B$5="All",INDEX('Content Plan'!$G:$G,$A486)=$B$5)),IF(INDEX('Content Plan'!$I:$I,$A486)&lt;=$B$4,INDEX('Content Plan'!$I:$I,$A486)*1000+$A486,""),"")</f>
        <v/>
      </c>
    </row>
    <row r="487">
      <c r="A487">
        <f>ROW()-5</f>
        <v/>
      </c>
      <c r="B487" s="24">
        <f>IF(AND(ISNUMBER(INDEX('Content Plan'!$J:$J,$A487)),INDEX('Content Plan'!$C:$C,$A487)&lt;&gt;"",OR($B$5="All",INDEX('Content Plan'!$G:$G,$A487)=$B$5)),IF(AND(INDEX('Content Plan'!$J:$J,$A487)&gt;=$B$1,INDEX('Content Plan'!$J:$J,$A487)&lt;=$B$2),INDEX('Content Plan'!$J:$J,$A487)*1000+$A487,""),"")</f>
        <v/>
      </c>
      <c r="C487" s="24">
        <f>IF(AND(ISNUMBER(INDEX('Content Plan'!$I:$I,$A487)),OR(INDEX('Content Plan'!$H:$H,$A487)="Research",INDEX('Content Plan'!$H:$H,$A487)="Draft",INDEX('Content Plan'!$H:$H,$A487)="Review",INDEX('Content Plan'!$H:$H,$A487)="Ready"),OR($B$5="All",INDEX('Content Plan'!$G:$G,$A487)=$B$5)),IF(INDEX('Content Plan'!$I:$I,$A487)&lt;=$B$4,INDEX('Content Plan'!$I:$I,$A487)*1000+$A487,""),"")</f>
        <v/>
      </c>
    </row>
    <row r="488">
      <c r="A488">
        <f>ROW()-5</f>
        <v/>
      </c>
      <c r="B488" s="24">
        <f>IF(AND(ISNUMBER(INDEX('Content Plan'!$J:$J,$A488)),INDEX('Content Plan'!$C:$C,$A488)&lt;&gt;"",OR($B$5="All",INDEX('Content Plan'!$G:$G,$A488)=$B$5)),IF(AND(INDEX('Content Plan'!$J:$J,$A488)&gt;=$B$1,INDEX('Content Plan'!$J:$J,$A488)&lt;=$B$2),INDEX('Content Plan'!$J:$J,$A488)*1000+$A488,""),"")</f>
        <v/>
      </c>
      <c r="C488" s="24">
        <f>IF(AND(ISNUMBER(INDEX('Content Plan'!$I:$I,$A488)),OR(INDEX('Content Plan'!$H:$H,$A488)="Research",INDEX('Content Plan'!$H:$H,$A488)="Draft",INDEX('Content Plan'!$H:$H,$A488)="Review",INDEX('Content Plan'!$H:$H,$A488)="Ready"),OR($B$5="All",INDEX('Content Plan'!$G:$G,$A488)=$B$5)),IF(INDEX('Content Plan'!$I:$I,$A488)&lt;=$B$4,INDEX('Content Plan'!$I:$I,$A488)*1000+$A488,""),"")</f>
        <v/>
      </c>
    </row>
    <row r="489">
      <c r="A489">
        <f>ROW()-5</f>
        <v/>
      </c>
      <c r="B489" s="24">
        <f>IF(AND(ISNUMBER(INDEX('Content Plan'!$J:$J,$A489)),INDEX('Content Plan'!$C:$C,$A489)&lt;&gt;"",OR($B$5="All",INDEX('Content Plan'!$G:$G,$A489)=$B$5)),IF(AND(INDEX('Content Plan'!$J:$J,$A489)&gt;=$B$1,INDEX('Content Plan'!$J:$J,$A489)&lt;=$B$2),INDEX('Content Plan'!$J:$J,$A489)*1000+$A489,""),"")</f>
        <v/>
      </c>
      <c r="C489" s="24">
        <f>IF(AND(ISNUMBER(INDEX('Content Plan'!$I:$I,$A489)),OR(INDEX('Content Plan'!$H:$H,$A489)="Research",INDEX('Content Plan'!$H:$H,$A489)="Draft",INDEX('Content Plan'!$H:$H,$A489)="Review",INDEX('Content Plan'!$H:$H,$A489)="Ready"),OR($B$5="All",INDEX('Content Plan'!$G:$G,$A489)=$B$5)),IF(INDEX('Content Plan'!$I:$I,$A489)&lt;=$B$4,INDEX('Content Plan'!$I:$I,$A489)*1000+$A489,""),"")</f>
        <v/>
      </c>
    </row>
    <row r="490">
      <c r="A490">
        <f>ROW()-5</f>
        <v/>
      </c>
      <c r="B490" s="24">
        <f>IF(AND(ISNUMBER(INDEX('Content Plan'!$J:$J,$A490)),INDEX('Content Plan'!$C:$C,$A490)&lt;&gt;"",OR($B$5="All",INDEX('Content Plan'!$G:$G,$A490)=$B$5)),IF(AND(INDEX('Content Plan'!$J:$J,$A490)&gt;=$B$1,INDEX('Content Plan'!$J:$J,$A490)&lt;=$B$2),INDEX('Content Plan'!$J:$J,$A490)*1000+$A490,""),"")</f>
        <v/>
      </c>
      <c r="C490" s="24">
        <f>IF(AND(ISNUMBER(INDEX('Content Plan'!$I:$I,$A490)),OR(INDEX('Content Plan'!$H:$H,$A490)="Research",INDEX('Content Plan'!$H:$H,$A490)="Draft",INDEX('Content Plan'!$H:$H,$A490)="Review",INDEX('Content Plan'!$H:$H,$A490)="Ready"),OR($B$5="All",INDEX('Content Plan'!$G:$G,$A490)=$B$5)),IF(INDEX('Content Plan'!$I:$I,$A490)&lt;=$B$4,INDEX('Content Plan'!$I:$I,$A490)*1000+$A490,""),"")</f>
        <v/>
      </c>
    </row>
    <row r="491">
      <c r="A491">
        <f>ROW()-5</f>
        <v/>
      </c>
      <c r="B491" s="24">
        <f>IF(AND(ISNUMBER(INDEX('Content Plan'!$J:$J,$A491)),INDEX('Content Plan'!$C:$C,$A491)&lt;&gt;"",OR($B$5="All",INDEX('Content Plan'!$G:$G,$A491)=$B$5)),IF(AND(INDEX('Content Plan'!$J:$J,$A491)&gt;=$B$1,INDEX('Content Plan'!$J:$J,$A491)&lt;=$B$2),INDEX('Content Plan'!$J:$J,$A491)*1000+$A491,""),"")</f>
        <v/>
      </c>
      <c r="C491" s="24">
        <f>IF(AND(ISNUMBER(INDEX('Content Plan'!$I:$I,$A491)),OR(INDEX('Content Plan'!$H:$H,$A491)="Research",INDEX('Content Plan'!$H:$H,$A491)="Draft",INDEX('Content Plan'!$H:$H,$A491)="Review",INDEX('Content Plan'!$H:$H,$A491)="Ready"),OR($B$5="All",INDEX('Content Plan'!$G:$G,$A491)=$B$5)),IF(INDEX('Content Plan'!$I:$I,$A491)&lt;=$B$4,INDEX('Content Plan'!$I:$I,$A491)*1000+$A491,""),"")</f>
        <v/>
      </c>
    </row>
    <row r="492">
      <c r="A492">
        <f>ROW()-5</f>
        <v/>
      </c>
      <c r="B492" s="24">
        <f>IF(AND(ISNUMBER(INDEX('Content Plan'!$J:$J,$A492)),INDEX('Content Plan'!$C:$C,$A492)&lt;&gt;"",OR($B$5="All",INDEX('Content Plan'!$G:$G,$A492)=$B$5)),IF(AND(INDEX('Content Plan'!$J:$J,$A492)&gt;=$B$1,INDEX('Content Plan'!$J:$J,$A492)&lt;=$B$2),INDEX('Content Plan'!$J:$J,$A492)*1000+$A492,""),"")</f>
        <v/>
      </c>
      <c r="C492" s="24">
        <f>IF(AND(ISNUMBER(INDEX('Content Plan'!$I:$I,$A492)),OR(INDEX('Content Plan'!$H:$H,$A492)="Research",INDEX('Content Plan'!$H:$H,$A492)="Draft",INDEX('Content Plan'!$H:$H,$A492)="Review",INDEX('Content Plan'!$H:$H,$A492)="Ready"),OR($B$5="All",INDEX('Content Plan'!$G:$G,$A492)=$B$5)),IF(INDEX('Content Plan'!$I:$I,$A492)&lt;=$B$4,INDEX('Content Plan'!$I:$I,$A492)*1000+$A492,""),"")</f>
        <v/>
      </c>
    </row>
    <row r="493">
      <c r="A493">
        <f>ROW()-5</f>
        <v/>
      </c>
      <c r="B493" s="24">
        <f>IF(AND(ISNUMBER(INDEX('Content Plan'!$J:$J,$A493)),INDEX('Content Plan'!$C:$C,$A493)&lt;&gt;"",OR($B$5="All",INDEX('Content Plan'!$G:$G,$A493)=$B$5)),IF(AND(INDEX('Content Plan'!$J:$J,$A493)&gt;=$B$1,INDEX('Content Plan'!$J:$J,$A493)&lt;=$B$2),INDEX('Content Plan'!$J:$J,$A493)*1000+$A493,""),"")</f>
        <v/>
      </c>
      <c r="C493" s="24">
        <f>IF(AND(ISNUMBER(INDEX('Content Plan'!$I:$I,$A493)),OR(INDEX('Content Plan'!$H:$H,$A493)="Research",INDEX('Content Plan'!$H:$H,$A493)="Draft",INDEX('Content Plan'!$H:$H,$A493)="Review",INDEX('Content Plan'!$H:$H,$A493)="Ready"),OR($B$5="All",INDEX('Content Plan'!$G:$G,$A493)=$B$5)),IF(INDEX('Content Plan'!$I:$I,$A493)&lt;=$B$4,INDEX('Content Plan'!$I:$I,$A493)*1000+$A493,""),"")</f>
        <v/>
      </c>
    </row>
    <row r="494">
      <c r="A494">
        <f>ROW()-5</f>
        <v/>
      </c>
      <c r="B494" s="24">
        <f>IF(AND(ISNUMBER(INDEX('Content Plan'!$J:$J,$A494)),INDEX('Content Plan'!$C:$C,$A494)&lt;&gt;"",OR($B$5="All",INDEX('Content Plan'!$G:$G,$A494)=$B$5)),IF(AND(INDEX('Content Plan'!$J:$J,$A494)&gt;=$B$1,INDEX('Content Plan'!$J:$J,$A494)&lt;=$B$2),INDEX('Content Plan'!$J:$J,$A494)*1000+$A494,""),"")</f>
        <v/>
      </c>
      <c r="C494" s="24">
        <f>IF(AND(ISNUMBER(INDEX('Content Plan'!$I:$I,$A494)),OR(INDEX('Content Plan'!$H:$H,$A494)="Research",INDEX('Content Plan'!$H:$H,$A494)="Draft",INDEX('Content Plan'!$H:$H,$A494)="Review",INDEX('Content Plan'!$H:$H,$A494)="Ready"),OR($B$5="All",INDEX('Content Plan'!$G:$G,$A494)=$B$5)),IF(INDEX('Content Plan'!$I:$I,$A494)&lt;=$B$4,INDEX('Content Plan'!$I:$I,$A494)*1000+$A494,""),"")</f>
        <v/>
      </c>
    </row>
    <row r="495">
      <c r="A495">
        <f>ROW()-5</f>
        <v/>
      </c>
      <c r="B495" s="24">
        <f>IF(AND(ISNUMBER(INDEX('Content Plan'!$J:$J,$A495)),INDEX('Content Plan'!$C:$C,$A495)&lt;&gt;"",OR($B$5="All",INDEX('Content Plan'!$G:$G,$A495)=$B$5)),IF(AND(INDEX('Content Plan'!$J:$J,$A495)&gt;=$B$1,INDEX('Content Plan'!$J:$J,$A495)&lt;=$B$2),INDEX('Content Plan'!$J:$J,$A495)*1000+$A495,""),"")</f>
        <v/>
      </c>
      <c r="C495" s="24">
        <f>IF(AND(ISNUMBER(INDEX('Content Plan'!$I:$I,$A495)),OR(INDEX('Content Plan'!$H:$H,$A495)="Research",INDEX('Content Plan'!$H:$H,$A495)="Draft",INDEX('Content Plan'!$H:$H,$A495)="Review",INDEX('Content Plan'!$H:$H,$A495)="Ready"),OR($B$5="All",INDEX('Content Plan'!$G:$G,$A495)=$B$5)),IF(INDEX('Content Plan'!$I:$I,$A495)&lt;=$B$4,INDEX('Content Plan'!$I:$I,$A495)*1000+$A495,""),"")</f>
        <v/>
      </c>
    </row>
    <row r="496">
      <c r="A496">
        <f>ROW()-5</f>
        <v/>
      </c>
      <c r="B496" s="24">
        <f>IF(AND(ISNUMBER(INDEX('Content Plan'!$J:$J,$A496)),INDEX('Content Plan'!$C:$C,$A496)&lt;&gt;"",OR($B$5="All",INDEX('Content Plan'!$G:$G,$A496)=$B$5)),IF(AND(INDEX('Content Plan'!$J:$J,$A496)&gt;=$B$1,INDEX('Content Plan'!$J:$J,$A496)&lt;=$B$2),INDEX('Content Plan'!$J:$J,$A496)*1000+$A496,""),"")</f>
        <v/>
      </c>
      <c r="C496" s="24">
        <f>IF(AND(ISNUMBER(INDEX('Content Plan'!$I:$I,$A496)),OR(INDEX('Content Plan'!$H:$H,$A496)="Research",INDEX('Content Plan'!$H:$H,$A496)="Draft",INDEX('Content Plan'!$H:$H,$A496)="Review",INDEX('Content Plan'!$H:$H,$A496)="Ready"),OR($B$5="All",INDEX('Content Plan'!$G:$G,$A496)=$B$5)),IF(INDEX('Content Plan'!$I:$I,$A496)&lt;=$B$4,INDEX('Content Plan'!$I:$I,$A496)*1000+$A496,""),"")</f>
        <v/>
      </c>
    </row>
    <row r="497">
      <c r="A497">
        <f>ROW()-5</f>
        <v/>
      </c>
      <c r="B497" s="24">
        <f>IF(AND(ISNUMBER(INDEX('Content Plan'!$J:$J,$A497)),INDEX('Content Plan'!$C:$C,$A497)&lt;&gt;"",OR($B$5="All",INDEX('Content Plan'!$G:$G,$A497)=$B$5)),IF(AND(INDEX('Content Plan'!$J:$J,$A497)&gt;=$B$1,INDEX('Content Plan'!$J:$J,$A497)&lt;=$B$2),INDEX('Content Plan'!$J:$J,$A497)*1000+$A497,""),"")</f>
        <v/>
      </c>
      <c r="C497" s="24">
        <f>IF(AND(ISNUMBER(INDEX('Content Plan'!$I:$I,$A497)),OR(INDEX('Content Plan'!$H:$H,$A497)="Research",INDEX('Content Plan'!$H:$H,$A497)="Draft",INDEX('Content Plan'!$H:$H,$A497)="Review",INDEX('Content Plan'!$H:$H,$A497)="Ready"),OR($B$5="All",INDEX('Content Plan'!$G:$G,$A497)=$B$5)),IF(INDEX('Content Plan'!$I:$I,$A497)&lt;=$B$4,INDEX('Content Plan'!$I:$I,$A497)*1000+$A497,""),"")</f>
        <v/>
      </c>
    </row>
    <row r="498">
      <c r="A498">
        <f>ROW()-5</f>
        <v/>
      </c>
      <c r="B498" s="24">
        <f>IF(AND(ISNUMBER(INDEX('Content Plan'!$J:$J,$A498)),INDEX('Content Plan'!$C:$C,$A498)&lt;&gt;"",OR($B$5="All",INDEX('Content Plan'!$G:$G,$A498)=$B$5)),IF(AND(INDEX('Content Plan'!$J:$J,$A498)&gt;=$B$1,INDEX('Content Plan'!$J:$J,$A498)&lt;=$B$2),INDEX('Content Plan'!$J:$J,$A498)*1000+$A498,""),"")</f>
        <v/>
      </c>
      <c r="C498" s="24">
        <f>IF(AND(ISNUMBER(INDEX('Content Plan'!$I:$I,$A498)),OR(INDEX('Content Plan'!$H:$H,$A498)="Research",INDEX('Content Plan'!$H:$H,$A498)="Draft",INDEX('Content Plan'!$H:$H,$A498)="Review",INDEX('Content Plan'!$H:$H,$A498)="Ready"),OR($B$5="All",INDEX('Content Plan'!$G:$G,$A498)=$B$5)),IF(INDEX('Content Plan'!$I:$I,$A498)&lt;=$B$4,INDEX('Content Plan'!$I:$I,$A498)*1000+$A498,""),"")</f>
        <v/>
      </c>
    </row>
    <row r="499">
      <c r="A499">
        <f>ROW()-5</f>
        <v/>
      </c>
      <c r="B499" s="24">
        <f>IF(AND(ISNUMBER(INDEX('Content Plan'!$J:$J,$A499)),INDEX('Content Plan'!$C:$C,$A499)&lt;&gt;"",OR($B$5="All",INDEX('Content Plan'!$G:$G,$A499)=$B$5)),IF(AND(INDEX('Content Plan'!$J:$J,$A499)&gt;=$B$1,INDEX('Content Plan'!$J:$J,$A499)&lt;=$B$2),INDEX('Content Plan'!$J:$J,$A499)*1000+$A499,""),"")</f>
        <v/>
      </c>
      <c r="C499" s="24">
        <f>IF(AND(ISNUMBER(INDEX('Content Plan'!$I:$I,$A499)),OR(INDEX('Content Plan'!$H:$H,$A499)="Research",INDEX('Content Plan'!$H:$H,$A499)="Draft",INDEX('Content Plan'!$H:$H,$A499)="Review",INDEX('Content Plan'!$H:$H,$A499)="Ready"),OR($B$5="All",INDEX('Content Plan'!$G:$G,$A499)=$B$5)),IF(INDEX('Content Plan'!$I:$I,$A499)&lt;=$B$4,INDEX('Content Plan'!$I:$I,$A499)*1000+$A499,""),"")</f>
        <v/>
      </c>
    </row>
    <row r="500">
      <c r="A500">
        <f>ROW()-5</f>
        <v/>
      </c>
      <c r="B500" s="24">
        <f>IF(AND(ISNUMBER(INDEX('Content Plan'!$J:$J,$A500)),INDEX('Content Plan'!$C:$C,$A500)&lt;&gt;"",OR($B$5="All",INDEX('Content Plan'!$G:$G,$A500)=$B$5)),IF(AND(INDEX('Content Plan'!$J:$J,$A500)&gt;=$B$1,INDEX('Content Plan'!$J:$J,$A500)&lt;=$B$2),INDEX('Content Plan'!$J:$J,$A500)*1000+$A500,""),"")</f>
        <v/>
      </c>
      <c r="C500" s="24">
        <f>IF(AND(ISNUMBER(INDEX('Content Plan'!$I:$I,$A500)),OR(INDEX('Content Plan'!$H:$H,$A500)="Research",INDEX('Content Plan'!$H:$H,$A500)="Draft",INDEX('Content Plan'!$H:$H,$A500)="Review",INDEX('Content Plan'!$H:$H,$A500)="Ready"),OR($B$5="All",INDEX('Content Plan'!$G:$G,$A500)=$B$5)),IF(INDEX('Content Plan'!$I:$I,$A500)&lt;=$B$4,INDEX('Content Plan'!$I:$I,$A500)*1000+$A500,""),"")</f>
        <v/>
      </c>
    </row>
    <row r="501">
      <c r="A501">
        <f>ROW()-5</f>
        <v/>
      </c>
      <c r="B501" s="24">
        <f>IF(AND(ISNUMBER(INDEX('Content Plan'!$J:$J,$A501)),INDEX('Content Plan'!$C:$C,$A501)&lt;&gt;"",OR($B$5="All",INDEX('Content Plan'!$G:$G,$A501)=$B$5)),IF(AND(INDEX('Content Plan'!$J:$J,$A501)&gt;=$B$1,INDEX('Content Plan'!$J:$J,$A501)&lt;=$B$2),INDEX('Content Plan'!$J:$J,$A501)*1000+$A501,""),"")</f>
        <v/>
      </c>
      <c r="C501" s="24">
        <f>IF(AND(ISNUMBER(INDEX('Content Plan'!$I:$I,$A501)),OR(INDEX('Content Plan'!$H:$H,$A501)="Research",INDEX('Content Plan'!$H:$H,$A501)="Draft",INDEX('Content Plan'!$H:$H,$A501)="Review",INDEX('Content Plan'!$H:$H,$A501)="Ready"),OR($B$5="All",INDEX('Content Plan'!$G:$G,$A501)=$B$5)),IF(INDEX('Content Plan'!$I:$I,$A501)&lt;=$B$4,INDEX('Content Plan'!$I:$I,$A501)*1000+$A501,""),"")</f>
        <v/>
      </c>
    </row>
    <row r="502">
      <c r="A502">
        <f>ROW()-5</f>
        <v/>
      </c>
      <c r="B502" s="24">
        <f>IF(AND(ISNUMBER(INDEX('Content Plan'!$J:$J,$A502)),INDEX('Content Plan'!$C:$C,$A502)&lt;&gt;"",OR($B$5="All",INDEX('Content Plan'!$G:$G,$A502)=$B$5)),IF(AND(INDEX('Content Plan'!$J:$J,$A502)&gt;=$B$1,INDEX('Content Plan'!$J:$J,$A502)&lt;=$B$2),INDEX('Content Plan'!$J:$J,$A502)*1000+$A502,""),"")</f>
        <v/>
      </c>
      <c r="C502" s="24">
        <f>IF(AND(ISNUMBER(INDEX('Content Plan'!$I:$I,$A502)),OR(INDEX('Content Plan'!$H:$H,$A502)="Research",INDEX('Content Plan'!$H:$H,$A502)="Draft",INDEX('Content Plan'!$H:$H,$A502)="Review",INDEX('Content Plan'!$H:$H,$A502)="Ready"),OR($B$5="All",INDEX('Content Plan'!$G:$G,$A502)=$B$5)),IF(INDEX('Content Plan'!$I:$I,$A502)&lt;=$B$4,INDEX('Content Plan'!$I:$I,$A502)*1000+$A502,""),"")</f>
        <v/>
      </c>
    </row>
    <row r="503">
      <c r="A503">
        <f>ROW()-5</f>
        <v/>
      </c>
      <c r="B503" s="24">
        <f>IF(AND(ISNUMBER(INDEX('Content Plan'!$J:$J,$A503)),INDEX('Content Plan'!$C:$C,$A503)&lt;&gt;"",OR($B$5="All",INDEX('Content Plan'!$G:$G,$A503)=$B$5)),IF(AND(INDEX('Content Plan'!$J:$J,$A503)&gt;=$B$1,INDEX('Content Plan'!$J:$J,$A503)&lt;=$B$2),INDEX('Content Plan'!$J:$J,$A503)*1000+$A503,""),"")</f>
        <v/>
      </c>
      <c r="C503" s="24">
        <f>IF(AND(ISNUMBER(INDEX('Content Plan'!$I:$I,$A503)),OR(INDEX('Content Plan'!$H:$H,$A503)="Research",INDEX('Content Plan'!$H:$H,$A503)="Draft",INDEX('Content Plan'!$H:$H,$A503)="Review",INDEX('Content Plan'!$H:$H,$A503)="Ready"),OR($B$5="All",INDEX('Content Plan'!$G:$G,$A503)=$B$5)),IF(INDEX('Content Plan'!$I:$I,$A503)&lt;=$B$4,INDEX('Content Plan'!$I:$I,$A503)*1000+$A503,""),"")</f>
        <v/>
      </c>
    </row>
    <row r="504">
      <c r="A504">
        <f>ROW()-5</f>
        <v/>
      </c>
      <c r="B504" s="24">
        <f>IF(AND(ISNUMBER(INDEX('Content Plan'!$J:$J,$A504)),INDEX('Content Plan'!$C:$C,$A504)&lt;&gt;"",OR($B$5="All",INDEX('Content Plan'!$G:$G,$A504)=$B$5)),IF(AND(INDEX('Content Plan'!$J:$J,$A504)&gt;=$B$1,INDEX('Content Plan'!$J:$J,$A504)&lt;=$B$2),INDEX('Content Plan'!$J:$J,$A504)*1000+$A504,""),"")</f>
        <v/>
      </c>
      <c r="C504" s="24">
        <f>IF(AND(ISNUMBER(INDEX('Content Plan'!$I:$I,$A504)),OR(INDEX('Content Plan'!$H:$H,$A504)="Research",INDEX('Content Plan'!$H:$H,$A504)="Draft",INDEX('Content Plan'!$H:$H,$A504)="Review",INDEX('Content Plan'!$H:$H,$A504)="Ready"),OR($B$5="All",INDEX('Content Plan'!$G:$G,$A504)=$B$5)),IF(INDEX('Content Plan'!$I:$I,$A504)&lt;=$B$4,INDEX('Content Plan'!$I:$I,$A504)*1000+$A504,""),"")</f>
        <v/>
      </c>
    </row>
    <row r="505">
      <c r="A505">
        <f>ROW()-5</f>
        <v/>
      </c>
      <c r="B505" s="24">
        <f>IF(AND(ISNUMBER(INDEX('Content Plan'!$J:$J,$A505)),INDEX('Content Plan'!$C:$C,$A505)&lt;&gt;"",OR($B$5="All",INDEX('Content Plan'!$G:$G,$A505)=$B$5)),IF(AND(INDEX('Content Plan'!$J:$J,$A505)&gt;=$B$1,INDEX('Content Plan'!$J:$J,$A505)&lt;=$B$2),INDEX('Content Plan'!$J:$J,$A505)*1000+$A505,""),"")</f>
        <v/>
      </c>
      <c r="C505" s="24">
        <f>IF(AND(ISNUMBER(INDEX('Content Plan'!$I:$I,$A505)),OR(INDEX('Content Plan'!$H:$H,$A505)="Research",INDEX('Content Plan'!$H:$H,$A505)="Draft",INDEX('Content Plan'!$H:$H,$A505)="Review",INDEX('Content Plan'!$H:$H,$A505)="Ready"),OR($B$5="All",INDEX('Content Plan'!$G:$G,$A505)=$B$5)),IF(INDEX('Content Plan'!$I:$I,$A505)&lt;=$B$4,INDEX('Content Plan'!$I:$I,$A505)*1000+$A505,""),"")</f>
        <v/>
      </c>
    </row>
    <row r="506">
      <c r="A506">
        <f>ROW()-5</f>
        <v/>
      </c>
      <c r="B506" s="24">
        <f>IF(AND(ISNUMBER(INDEX('Content Plan'!$J:$J,$A506)),INDEX('Content Plan'!$C:$C,$A506)&lt;&gt;"",OR($B$5="All",INDEX('Content Plan'!$G:$G,$A506)=$B$5)),IF(AND(INDEX('Content Plan'!$J:$J,$A506)&gt;=$B$1,INDEX('Content Plan'!$J:$J,$A506)&lt;=$B$2),INDEX('Content Plan'!$J:$J,$A506)*1000+$A506,""),"")</f>
        <v/>
      </c>
      <c r="C506" s="24">
        <f>IF(AND(ISNUMBER(INDEX('Content Plan'!$I:$I,$A506)),OR(INDEX('Content Plan'!$H:$H,$A506)="Research",INDEX('Content Plan'!$H:$H,$A506)="Draft",INDEX('Content Plan'!$H:$H,$A506)="Review",INDEX('Content Plan'!$H:$H,$A506)="Ready"),OR($B$5="All",INDEX('Content Plan'!$G:$G,$A506)=$B$5)),IF(INDEX('Content Plan'!$I:$I,$A506)&lt;=$B$4,INDEX('Content Plan'!$I:$I,$A506)*1000+$A506,""),"")</f>
        <v/>
      </c>
    </row>
    <row r="507">
      <c r="A507">
        <f>ROW()-5</f>
        <v/>
      </c>
      <c r="B507" s="24">
        <f>IF(AND(ISNUMBER(INDEX('Content Plan'!$J:$J,$A507)),INDEX('Content Plan'!$C:$C,$A507)&lt;&gt;"",OR($B$5="All",INDEX('Content Plan'!$G:$G,$A507)=$B$5)),IF(AND(INDEX('Content Plan'!$J:$J,$A507)&gt;=$B$1,INDEX('Content Plan'!$J:$J,$A507)&lt;=$B$2),INDEX('Content Plan'!$J:$J,$A507)*1000+$A507,""),"")</f>
        <v/>
      </c>
      <c r="C507" s="24">
        <f>IF(AND(ISNUMBER(INDEX('Content Plan'!$I:$I,$A507)),OR(INDEX('Content Plan'!$H:$H,$A507)="Research",INDEX('Content Plan'!$H:$H,$A507)="Draft",INDEX('Content Plan'!$H:$H,$A507)="Review",INDEX('Content Plan'!$H:$H,$A507)="Ready"),OR($B$5="All",INDEX('Content Plan'!$G:$G,$A507)=$B$5)),IF(INDEX('Content Plan'!$I:$I,$A507)&lt;=$B$4,INDEX('Content Plan'!$I:$I,$A507)*1000+$A507,""),"")</f>
        <v/>
      </c>
    </row>
    <row r="508">
      <c r="A508">
        <f>ROW()-5</f>
        <v/>
      </c>
      <c r="B508" s="24">
        <f>IF(AND(ISNUMBER(INDEX('Content Plan'!$J:$J,$A508)),INDEX('Content Plan'!$C:$C,$A508)&lt;&gt;"",OR($B$5="All",INDEX('Content Plan'!$G:$G,$A508)=$B$5)),IF(AND(INDEX('Content Plan'!$J:$J,$A508)&gt;=$B$1,INDEX('Content Plan'!$J:$J,$A508)&lt;=$B$2),INDEX('Content Plan'!$J:$J,$A508)*1000+$A508,""),"")</f>
        <v/>
      </c>
      <c r="C508" s="24">
        <f>IF(AND(ISNUMBER(INDEX('Content Plan'!$I:$I,$A508)),OR(INDEX('Content Plan'!$H:$H,$A508)="Research",INDEX('Content Plan'!$H:$H,$A508)="Draft",INDEX('Content Plan'!$H:$H,$A508)="Review",INDEX('Content Plan'!$H:$H,$A508)="Ready"),OR($B$5="All",INDEX('Content Plan'!$G:$G,$A508)=$B$5)),IF(INDEX('Content Plan'!$I:$I,$A508)&lt;=$B$4,INDEX('Content Plan'!$I:$I,$A508)*1000+$A508,""),"")</f>
        <v/>
      </c>
    </row>
    <row r="509">
      <c r="A509">
        <f>ROW()-5</f>
        <v/>
      </c>
      <c r="B509" s="24">
        <f>IF(AND(ISNUMBER(INDEX('Content Plan'!$J:$J,$A509)),INDEX('Content Plan'!$C:$C,$A509)&lt;&gt;"",OR($B$5="All",INDEX('Content Plan'!$G:$G,$A509)=$B$5)),IF(AND(INDEX('Content Plan'!$J:$J,$A509)&gt;=$B$1,INDEX('Content Plan'!$J:$J,$A509)&lt;=$B$2),INDEX('Content Plan'!$J:$J,$A509)*1000+$A509,""),"")</f>
        <v/>
      </c>
      <c r="C509" s="24">
        <f>IF(AND(ISNUMBER(INDEX('Content Plan'!$I:$I,$A509)),OR(INDEX('Content Plan'!$H:$H,$A509)="Research",INDEX('Content Plan'!$H:$H,$A509)="Draft",INDEX('Content Plan'!$H:$H,$A509)="Review",INDEX('Content Plan'!$H:$H,$A509)="Ready"),OR($B$5="All",INDEX('Content Plan'!$G:$G,$A509)=$B$5)),IF(INDEX('Content Plan'!$I:$I,$A509)&lt;=$B$4,INDEX('Content Plan'!$I:$I,$A509)*1000+$A509,""),"")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Gatilab</dc:creator>
  <dc:title xmlns:dc="http://purl.org/dc/elements/1.1/">Content Calendar Template</dc:title>
  <dcterms:created xmlns:dcterms="http://purl.org/dc/terms/" xmlns:xsi="http://www.w3.org/2001/XMLSchema-instance" xsi:type="dcterms:W3CDTF">2026-10-07T11:12:08Z</dcterms:created>
  <dcterms:modified xmlns:dcterms="http://purl.org/dc/terms/" xmlns:xsi="http://www.w3.org/2001/XMLSchema-instance" xsi:type="dcterms:W3CDTF">2026-10-07T11:12:08Z</dcterms:modified>
</cp:coreProperties>
</file>